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RKI\Monitoring monatlich\2023\"/>
    </mc:Choice>
  </mc:AlternateContent>
  <xr:revisionPtr revIDLastSave="0" documentId="13_ncr:1_{8C9D1C4E-F782-465C-BC53-A3C2470D669E}" xr6:coauthVersionLast="47" xr6:coauthVersionMax="47" xr10:uidLastSave="{00000000-0000-0000-0000-000000000000}"/>
  <bookViews>
    <workbookView xWindow="-120" yWindow="-120" windowWidth="24240" windowHeight="13020" xr2:uid="{7C77CD8C-C5DA-4F53-802F-7DBEC18C4B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H8" i="1"/>
  <c r="H9" i="1" s="1"/>
  <c r="G8" i="1"/>
  <c r="G9" i="1" s="1"/>
  <c r="G7" i="1"/>
  <c r="I9" i="1"/>
  <c r="D7" i="1"/>
  <c r="C7" i="1"/>
</calcChain>
</file>

<file path=xl/sharedStrings.xml><?xml version="1.0" encoding="utf-8"?>
<sst xmlns="http://schemas.openxmlformats.org/spreadsheetml/2006/main" count="24" uniqueCount="21">
  <si>
    <t xml:space="preserve"> </t>
  </si>
  <si>
    <t>COVID-19-Fälle</t>
  </si>
  <si>
    <t xml:space="preserve">COVID-19-Todesfälle </t>
  </si>
  <si>
    <t>Differenz</t>
  </si>
  <si>
    <t>5 bis 11</t>
  </si>
  <si>
    <t>12 bis 17</t>
  </si>
  <si>
    <t>18 bis 59</t>
  </si>
  <si>
    <t xml:space="preserve">60 und älter </t>
  </si>
  <si>
    <t>Hospitalisiert</t>
  </si>
  <si>
    <t>Verstorben</t>
  </si>
  <si>
    <t>Intensivstation</t>
  </si>
  <si>
    <t>Summen</t>
  </si>
  <si>
    <t>Quelle</t>
  </si>
  <si>
    <t>Quelle: Monitoring-Auszug unten</t>
  </si>
  <si>
    <t>Quelle: Schwarzer Dashboardauszug rechts</t>
  </si>
  <si>
    <t>(C) Rüdiger Stobbe - Alle Berechnungen nach bestem Wissen und Gewissen, aber ohne Gewähr</t>
  </si>
  <si>
    <t>Quelle: Dashboard RKI</t>
  </si>
  <si>
    <t xml:space="preserve"> https://edoc.rki.de/bitstream/handle/176904/10420/2022-11-13_12-15_DIVI_Intensivregister_Report.pdf?sequence=1&amp;isAllowed=y</t>
  </si>
  <si>
    <t>https://www.rki.de/DE/Content/Infekt/Impfen/ImpfungenAZ/COVID-19/Monatsberichte/2023-01-05.pdf?__blob=publicationFile</t>
  </si>
  <si>
    <t>KW 44 bis KW 47</t>
  </si>
  <si>
    <t>Impfstatus &amp; Krankheitsschwere KW 44 bis KW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</si>
</sst>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3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3" fontId="0" fillId="3" borderId="0" xfId="0" applyNumberFormat="1" applyFill="1" applyAlignment="1">
      <alignment horizontal="center"/>
    </xf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6" fillId="0" borderId="0" xfId="0" applyFont="1"/>
    <xf numFmtId="0" fontId="2" fillId="3" borderId="0" xfId="0" applyFont="1" applyFill="1" applyAlignment="1">
      <alignment horizontal="center"/>
    </xf>
    <xf numFmtId="0" fontId="7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88900</xdr:rowOff>
    </xdr:from>
    <xdr:to>
      <xdr:col>8</xdr:col>
      <xdr:colOff>990600</xdr:colOff>
      <xdr:row>42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47103F1-8B87-4305-B18E-8C7862ED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6600"/>
          <a:ext cx="8547100" cy="6045200"/>
        </a:xfrm>
        <a:prstGeom prst="rect">
          <a:avLst/>
        </a:prstGeom>
      </xdr:spPr>
    </xdr:pic>
    <xdr:clientData/>
  </xdr:twoCellAnchor>
  <xdr:twoCellAnchor editAs="oneCell">
    <xdr:from>
      <xdr:col>9</xdr:col>
      <xdr:colOff>215900</xdr:colOff>
      <xdr:row>1</xdr:row>
      <xdr:rowOff>0</xdr:rowOff>
    </xdr:from>
    <xdr:to>
      <xdr:col>19</xdr:col>
      <xdr:colOff>62567</xdr:colOff>
      <xdr:row>21</xdr:row>
      <xdr:rowOff>129681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08AE40-2303-FB56-2C87-165A1D150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6500" y="190500"/>
          <a:ext cx="7466667" cy="39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939800</xdr:colOff>
      <xdr:row>23</xdr:row>
      <xdr:rowOff>161360</xdr:rowOff>
    </xdr:from>
    <xdr:to>
      <xdr:col>19</xdr:col>
      <xdr:colOff>38100</xdr:colOff>
      <xdr:row>60</xdr:row>
      <xdr:rowOff>114300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273433B-0FBA-5340-3BB4-BD01C5CC4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4555560"/>
          <a:ext cx="7772400" cy="7001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oc.rki.de/bitstream/handle/176904/10420/2022-11-13_12-15_DIVI_Intensivregister_Report.pdf?sequence=1&amp;isAllowed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EC837-CDE8-4F66-8A17-9A0AEE0B1B9C}">
  <sheetPr>
    <pageSetUpPr fitToPage="1"/>
  </sheetPr>
  <dimension ref="B2:K62"/>
  <sheetViews>
    <sheetView tabSelected="1" topLeftCell="B1" zoomScale="75" zoomScaleNormal="75" workbookViewId="0">
      <selection activeCell="W12" sqref="W12"/>
    </sheetView>
  </sheetViews>
  <sheetFormatPr baseColWidth="10" defaultRowHeight="15" x14ac:dyDescent="0.25"/>
  <cols>
    <col min="3" max="3" width="15.7109375" customWidth="1"/>
    <col min="4" max="4" width="20.140625" customWidth="1"/>
    <col min="7" max="9" width="15.7109375" style="1" customWidth="1"/>
  </cols>
  <sheetData>
    <row r="2" spans="2:9" ht="18.75" x14ac:dyDescent="0.3">
      <c r="B2" s="4" t="s">
        <v>0</v>
      </c>
      <c r="C2" s="15" t="s">
        <v>19</v>
      </c>
      <c r="D2" s="15"/>
      <c r="F2" s="8" t="s">
        <v>20</v>
      </c>
      <c r="G2" s="7"/>
      <c r="H2" s="7"/>
      <c r="I2" s="7"/>
    </row>
    <row r="3" spans="2:9" ht="3.75" customHeight="1" x14ac:dyDescent="0.25">
      <c r="B3" s="4"/>
      <c r="C3" s="5"/>
      <c r="D3" s="4"/>
      <c r="F3" s="4"/>
      <c r="G3" s="7"/>
      <c r="H3" s="7"/>
      <c r="I3" s="7"/>
    </row>
    <row r="4" spans="2:9" x14ac:dyDescent="0.25">
      <c r="B4" s="4"/>
      <c r="C4" s="9" t="s">
        <v>1</v>
      </c>
      <c r="D4" s="10" t="s">
        <v>2</v>
      </c>
      <c r="F4" s="4"/>
      <c r="G4" s="11" t="s">
        <v>8</v>
      </c>
      <c r="H4" s="11" t="s">
        <v>10</v>
      </c>
      <c r="I4" s="11" t="s">
        <v>9</v>
      </c>
    </row>
    <row r="5" spans="2:9" x14ac:dyDescent="0.25">
      <c r="B5" s="6">
        <v>44865</v>
      </c>
      <c r="C5" s="7">
        <v>35571131</v>
      </c>
      <c r="D5" s="7">
        <v>153544</v>
      </c>
      <c r="F5" s="4" t="s">
        <v>4</v>
      </c>
      <c r="G5" s="7">
        <v>4</v>
      </c>
      <c r="H5" s="7">
        <v>0</v>
      </c>
      <c r="I5" s="7">
        <v>0</v>
      </c>
    </row>
    <row r="6" spans="2:9" x14ac:dyDescent="0.25">
      <c r="B6" s="6">
        <v>44878</v>
      </c>
      <c r="C6" s="7">
        <v>36033395</v>
      </c>
      <c r="D6" s="7">
        <v>155588</v>
      </c>
      <c r="F6" s="4" t="s">
        <v>5</v>
      </c>
      <c r="G6" s="7">
        <v>2</v>
      </c>
      <c r="H6" s="7">
        <v>0</v>
      </c>
      <c r="I6" s="7">
        <v>0</v>
      </c>
    </row>
    <row r="7" spans="2:9" ht="18.75" x14ac:dyDescent="0.3">
      <c r="B7" s="2" t="s">
        <v>3</v>
      </c>
      <c r="C7" s="3">
        <f>C6-C5</f>
        <v>462264</v>
      </c>
      <c r="D7" s="3">
        <f>D6-D5</f>
        <v>2044</v>
      </c>
      <c r="F7" s="4" t="s">
        <v>6</v>
      </c>
      <c r="G7" s="7">
        <f>11+79+34+45</f>
        <v>169</v>
      </c>
      <c r="H7" s="7">
        <v>7</v>
      </c>
      <c r="I7" s="7">
        <v>6</v>
      </c>
    </row>
    <row r="8" spans="2:9" x14ac:dyDescent="0.25">
      <c r="B8" t="s">
        <v>14</v>
      </c>
      <c r="F8" s="4" t="s">
        <v>7</v>
      </c>
      <c r="G8" s="7">
        <f>296+313+123+243</f>
        <v>975</v>
      </c>
      <c r="H8" s="7">
        <f>26+27+10+18</f>
        <v>81</v>
      </c>
      <c r="I8" s="7">
        <f>80+68+27+44</f>
        <v>219</v>
      </c>
    </row>
    <row r="9" spans="2:9" ht="18.75" x14ac:dyDescent="0.3">
      <c r="F9" s="12" t="s">
        <v>11</v>
      </c>
      <c r="G9" s="13">
        <f>SUM(G5:G8)</f>
        <v>1150</v>
      </c>
      <c r="H9" s="13">
        <f t="shared" ref="H9:I9" si="0">SUM(H5:H8)</f>
        <v>88</v>
      </c>
      <c r="I9" s="13">
        <f t="shared" si="0"/>
        <v>225</v>
      </c>
    </row>
    <row r="10" spans="2:9" x14ac:dyDescent="0.25">
      <c r="D10" t="s">
        <v>0</v>
      </c>
      <c r="F10" t="s">
        <v>13</v>
      </c>
    </row>
    <row r="12" spans="2:9" x14ac:dyDescent="0.25">
      <c r="I12" s="1" t="s">
        <v>0</v>
      </c>
    </row>
    <row r="23" spans="10:10" x14ac:dyDescent="0.25">
      <c r="J23" t="s">
        <v>16</v>
      </c>
    </row>
    <row r="43" spans="2:3" x14ac:dyDescent="0.25">
      <c r="B43" t="s">
        <v>12</v>
      </c>
      <c r="C43" s="14" t="s">
        <v>18</v>
      </c>
    </row>
    <row r="62" spans="2:11" x14ac:dyDescent="0.25">
      <c r="B62" t="s">
        <v>15</v>
      </c>
      <c r="J62" t="s">
        <v>12</v>
      </c>
      <c r="K62" s="16" t="s">
        <v>17</v>
      </c>
    </row>
  </sheetData>
  <mergeCells count="1">
    <mergeCell ref="C2:D2"/>
  </mergeCells>
  <hyperlinks>
    <hyperlink ref="K62" r:id="rId1" display="https://edoc.rki.de/bitstream/handle/176904/10420/2022-11-13_12-15_DIVI_Intensivregister_Report.pdf?sequence=1&amp;isAllowed=y" xr:uid="{0CE406BE-7921-40DB-89BE-E303A759CB4B}"/>
  </hyperlinks>
  <pageMargins left="0.7" right="0.7" top="0.78740157499999996" bottom="0.78740157499999996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2022-11-04T07:01:25Z</cp:lastPrinted>
  <dcterms:created xsi:type="dcterms:W3CDTF">2022-08-04T07:36:27Z</dcterms:created>
  <dcterms:modified xsi:type="dcterms:W3CDTF">2023-01-06T10:20:32Z</dcterms:modified>
</cp:coreProperties>
</file>