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RKI\Monitoring monatlich\03112022\"/>
    </mc:Choice>
  </mc:AlternateContent>
  <xr:revisionPtr revIDLastSave="0" documentId="8_{3E2CC846-3A62-4FC2-BFB0-95C944B24868}" xr6:coauthVersionLast="47" xr6:coauthVersionMax="47" xr10:uidLastSave="{00000000-0000-0000-0000-000000000000}"/>
  <bookViews>
    <workbookView xWindow="-120" yWindow="-120" windowWidth="24240" windowHeight="13020" xr2:uid="{7C77CD8C-C5DA-4F53-802F-7DBEC18C4B2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I8" i="1"/>
  <c r="I9" i="1"/>
  <c r="H8" i="1"/>
  <c r="H9" i="1" s="1"/>
  <c r="G8" i="1"/>
  <c r="G9" i="1"/>
  <c r="D7" i="1"/>
  <c r="C7" i="1"/>
</calcChain>
</file>

<file path=xl/sharedStrings.xml><?xml version="1.0" encoding="utf-8"?>
<sst xmlns="http://schemas.openxmlformats.org/spreadsheetml/2006/main" count="23" uniqueCount="20">
  <si>
    <t xml:space="preserve"> </t>
  </si>
  <si>
    <t>COVID-19-Fälle</t>
  </si>
  <si>
    <t xml:space="preserve">COVID-19-Todesfälle </t>
  </si>
  <si>
    <t>Differenz</t>
  </si>
  <si>
    <t>5 bis 11</t>
  </si>
  <si>
    <t>12 bis 17</t>
  </si>
  <si>
    <t>18 bis 59</t>
  </si>
  <si>
    <t xml:space="preserve">60 und älter </t>
  </si>
  <si>
    <t>Hospitalisiert</t>
  </si>
  <si>
    <t>Verstorben</t>
  </si>
  <si>
    <t>Intensivstation</t>
  </si>
  <si>
    <t>Summen</t>
  </si>
  <si>
    <t>KW 36 bis KW 39</t>
  </si>
  <si>
    <t>Impfstatus &amp; Krankheitsschwere KW 36 bis KW 39</t>
  </si>
  <si>
    <t>Quelle</t>
  </si>
  <si>
    <t>https://edoc.rki.de/bitstream/handle/176904/10289/2022-10-02_12-15_DIVI_Intensivregister_Report.pdf?sequence=1&amp;isAllowed=y</t>
  </si>
  <si>
    <t>https://www.rki.de/DE/Content/Infekt/Impfen/ImpfungenAZ/COVID-19/Monatsberichte/2022-11-03.pdf?__blob=publicationFile</t>
  </si>
  <si>
    <t>Quelle: Monitoring-Auszug unten</t>
  </si>
  <si>
    <t>Quelle: Schwarzer Dashboardauszug rechts</t>
  </si>
  <si>
    <t>(C) Rüdiger Stobbe - Alle Berechnungen nach bestem Wissen und Gewissen, aber ohne Gewähr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</si>
</sst>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4" fontId="0" fillId="3" borderId="0" xfId="0" applyNumberFormat="1" applyFill="1"/>
    <xf numFmtId="3" fontId="0" fillId="3" borderId="0" xfId="0" applyNumberFormat="1" applyFill="1" applyAlignment="1">
      <alignment horizontal="center"/>
    </xf>
    <xf numFmtId="0" fontId="2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3" fontId="1" fillId="3" borderId="0" xfId="0" applyNumberFormat="1" applyFont="1" applyFill="1" applyAlignment="1">
      <alignment horizontal="center"/>
    </xf>
    <xf numFmtId="0" fontId="5" fillId="2" borderId="0" xfId="0" applyFont="1" applyFill="1"/>
    <xf numFmtId="3" fontId="5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6" fillId="0" borderId="0" xfId="0" applyFont="1"/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733424</xdr:colOff>
      <xdr:row>10</xdr:row>
      <xdr:rowOff>104774</xdr:rowOff>
    </xdr:from>
    <xdr:to>
      <xdr:col>9</xdr:col>
      <xdr:colOff>7904</xdr:colOff>
      <xdr:row>41</xdr:row>
      <xdr:rowOff>152399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48B3B91-3359-9E34-3E0B-440DE7943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4" y="2009774"/>
          <a:ext cx="7856505" cy="5953125"/>
        </a:xfrm>
        <a:prstGeom prst="rect">
          <a:avLst/>
        </a:prstGeom>
      </xdr:spPr>
    </xdr:pic>
    <xdr:clientData/>
  </xdr:twoCellAnchor>
  <xdr:twoCellAnchor editAs="oneCell">
    <xdr:from>
      <xdr:col>9</xdr:col>
      <xdr:colOff>447675</xdr:colOff>
      <xdr:row>0</xdr:row>
      <xdr:rowOff>171450</xdr:rowOff>
    </xdr:from>
    <xdr:to>
      <xdr:col>19</xdr:col>
      <xdr:colOff>75294</xdr:colOff>
      <xdr:row>13</xdr:row>
      <xdr:rowOff>171140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56D1B87-FB82-0DE8-329B-53EC55949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29700" y="171450"/>
          <a:ext cx="7247619" cy="2476190"/>
        </a:xfrm>
        <a:prstGeom prst="rect">
          <a:avLst/>
        </a:prstGeom>
      </xdr:spPr>
    </xdr:pic>
    <xdr:clientData/>
  </xdr:twoCellAnchor>
  <xdr:twoCellAnchor editAs="oneCell">
    <xdr:from>
      <xdr:col>9</xdr:col>
      <xdr:colOff>428625</xdr:colOff>
      <xdr:row>14</xdr:row>
      <xdr:rowOff>180975</xdr:rowOff>
    </xdr:from>
    <xdr:to>
      <xdr:col>18</xdr:col>
      <xdr:colOff>475387</xdr:colOff>
      <xdr:row>47</xdr:row>
      <xdr:rowOff>189713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B6596394-3B73-1502-47CA-B121F9EF4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10650" y="2847975"/>
          <a:ext cx="6904762" cy="62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EC837-CDE8-4F66-8A17-9A0AEE0B1B9C}">
  <sheetPr>
    <pageSetUpPr fitToPage="1"/>
  </sheetPr>
  <dimension ref="B2:K52"/>
  <sheetViews>
    <sheetView tabSelected="1" topLeftCell="B1" workbookViewId="0">
      <selection activeCell="C59" sqref="C59"/>
    </sheetView>
  </sheetViews>
  <sheetFormatPr baseColWidth="10" defaultRowHeight="15" x14ac:dyDescent="0.25"/>
  <cols>
    <col min="3" max="3" width="15.7109375" customWidth="1"/>
    <col min="4" max="4" width="20.140625" customWidth="1"/>
    <col min="7" max="9" width="15.7109375" style="1" customWidth="1"/>
  </cols>
  <sheetData>
    <row r="2" spans="2:9" ht="18.75" x14ac:dyDescent="0.3">
      <c r="B2" s="4" t="s">
        <v>0</v>
      </c>
      <c r="C2" s="14" t="s">
        <v>12</v>
      </c>
      <c r="D2" s="14"/>
      <c r="F2" s="8" t="s">
        <v>13</v>
      </c>
      <c r="G2" s="7"/>
      <c r="H2" s="7"/>
      <c r="I2" s="7"/>
    </row>
    <row r="3" spans="2:9" ht="3.75" customHeight="1" x14ac:dyDescent="0.25">
      <c r="B3" s="4"/>
      <c r="C3" s="5"/>
      <c r="D3" s="4"/>
      <c r="F3" s="4"/>
      <c r="G3" s="7"/>
      <c r="H3" s="7"/>
      <c r="I3" s="7"/>
    </row>
    <row r="4" spans="2:9" x14ac:dyDescent="0.25">
      <c r="B4" s="4"/>
      <c r="C4" s="9" t="s">
        <v>1</v>
      </c>
      <c r="D4" s="10" t="s">
        <v>2</v>
      </c>
      <c r="F4" s="4"/>
      <c r="G4" s="11" t="s">
        <v>8</v>
      </c>
      <c r="H4" s="11" t="s">
        <v>10</v>
      </c>
      <c r="I4" s="11" t="s">
        <v>9</v>
      </c>
    </row>
    <row r="5" spans="2:9" x14ac:dyDescent="0.25">
      <c r="B5" s="6">
        <v>44809</v>
      </c>
      <c r="C5" s="7">
        <v>32247828</v>
      </c>
      <c r="D5" s="7">
        <v>147762</v>
      </c>
      <c r="F5" s="4" t="s">
        <v>4</v>
      </c>
      <c r="G5" s="7">
        <v>20</v>
      </c>
      <c r="H5" s="7">
        <v>2</v>
      </c>
      <c r="I5" s="7">
        <v>0</v>
      </c>
    </row>
    <row r="6" spans="2:9" x14ac:dyDescent="0.25">
      <c r="B6" s="6">
        <v>44836</v>
      </c>
      <c r="C6" s="7">
        <v>33386229</v>
      </c>
      <c r="D6" s="7">
        <v>150064</v>
      </c>
      <c r="F6" s="4" t="s">
        <v>5</v>
      </c>
      <c r="G6" s="7">
        <v>20</v>
      </c>
      <c r="H6" s="7">
        <v>0</v>
      </c>
      <c r="I6" s="7">
        <v>0</v>
      </c>
    </row>
    <row r="7" spans="2:9" ht="18.75" x14ac:dyDescent="0.3">
      <c r="B7" s="2" t="s">
        <v>3</v>
      </c>
      <c r="C7" s="3">
        <f>C6-C5</f>
        <v>1138401</v>
      </c>
      <c r="D7" s="3">
        <f>D6-D5</f>
        <v>2302</v>
      </c>
      <c r="F7" s="4" t="s">
        <v>6</v>
      </c>
      <c r="G7" s="7">
        <f>17+140+57+78</f>
        <v>292</v>
      </c>
      <c r="H7" s="7">
        <v>20</v>
      </c>
      <c r="I7" s="7">
        <v>6</v>
      </c>
    </row>
    <row r="8" spans="2:9" x14ac:dyDescent="0.25">
      <c r="B8" t="s">
        <v>18</v>
      </c>
      <c r="F8" s="4" t="s">
        <v>7</v>
      </c>
      <c r="G8" s="7">
        <f>273+427+125+298</f>
        <v>1123</v>
      </c>
      <c r="H8" s="7">
        <f>23+29+6+21</f>
        <v>79</v>
      </c>
      <c r="I8" s="7">
        <f>48+56+22+67</f>
        <v>193</v>
      </c>
    </row>
    <row r="9" spans="2:9" ht="18.75" x14ac:dyDescent="0.3">
      <c r="F9" s="12" t="s">
        <v>11</v>
      </c>
      <c r="G9" s="13">
        <f>SUM(G5:G8)</f>
        <v>1455</v>
      </c>
      <c r="H9" s="13">
        <f t="shared" ref="H9:I9" si="0">SUM(H5:H8)</f>
        <v>101</v>
      </c>
      <c r="I9" s="13">
        <f t="shared" si="0"/>
        <v>199</v>
      </c>
    </row>
    <row r="10" spans="2:9" x14ac:dyDescent="0.25">
      <c r="D10" t="s">
        <v>0</v>
      </c>
      <c r="F10" s="16" t="s">
        <v>17</v>
      </c>
    </row>
    <row r="12" spans="2:9" x14ac:dyDescent="0.25">
      <c r="I12" s="1" t="s">
        <v>0</v>
      </c>
    </row>
    <row r="43" spans="2:3" x14ac:dyDescent="0.25">
      <c r="B43" t="s">
        <v>14</v>
      </c>
      <c r="C43" s="15" t="s">
        <v>16</v>
      </c>
    </row>
    <row r="50" spans="2:11" x14ac:dyDescent="0.25">
      <c r="J50" t="s">
        <v>14</v>
      </c>
      <c r="K50" s="15" t="s">
        <v>15</v>
      </c>
    </row>
    <row r="52" spans="2:11" x14ac:dyDescent="0.25">
      <c r="B52" t="s">
        <v>19</v>
      </c>
    </row>
  </sheetData>
  <mergeCells count="1">
    <mergeCell ref="C2:D2"/>
  </mergeCells>
  <pageMargins left="0.7" right="0.7" top="0.78740157499999996" bottom="0.78740157499999996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2022-11-04T07:01:25Z</cp:lastPrinted>
  <dcterms:created xsi:type="dcterms:W3CDTF">2022-08-04T07:36:27Z</dcterms:created>
  <dcterms:modified xsi:type="dcterms:W3CDTF">2022-11-04T08:22:16Z</dcterms:modified>
</cp:coreProperties>
</file>