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RKI\Analyse Symptomatik Corona\"/>
    </mc:Choice>
  </mc:AlternateContent>
  <xr:revisionPtr revIDLastSave="0" documentId="13_ncr:1_{F301EEED-F8B8-4A3E-AF14-16C9E64040AA}" xr6:coauthVersionLast="47" xr6:coauthVersionMax="47" xr10:uidLastSave="{00000000-0000-0000-0000-000000000000}"/>
  <bookViews>
    <workbookView xWindow="-120" yWindow="-120" windowWidth="24240" windowHeight="13140" xr2:uid="{553F7F16-D951-43ED-A90A-E69FD8D9982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D28" i="1"/>
  <c r="D33" i="1"/>
  <c r="D29" i="1"/>
  <c r="F8" i="1"/>
  <c r="F7" i="1"/>
  <c r="F6" i="1"/>
  <c r="F17" i="1"/>
  <c r="F16" i="1"/>
  <c r="D40" i="1" s="1"/>
  <c r="F40" i="1" s="1"/>
  <c r="F12" i="1"/>
  <c r="F11" i="1"/>
  <c r="D35" i="1" s="1"/>
  <c r="F13" i="1" l="1"/>
  <c r="D38" i="1" l="1"/>
  <c r="D43" i="1" s="1"/>
  <c r="E23" i="1"/>
  <c r="D23" i="1"/>
  <c r="E18" i="1"/>
  <c r="D18" i="1"/>
  <c r="E13" i="1"/>
  <c r="D13" i="1"/>
  <c r="C13" i="1"/>
  <c r="E8" i="1"/>
  <c r="D8" i="1"/>
  <c r="C8" i="1"/>
  <c r="F22" i="1"/>
  <c r="F21" i="1"/>
  <c r="D45" i="1" s="1"/>
  <c r="F49" i="1" s="1"/>
  <c r="F50" i="1" s="1"/>
  <c r="F18" i="1" l="1"/>
  <c r="F23" i="1"/>
  <c r="D36" i="1"/>
  <c r="D46" i="1"/>
  <c r="D41" i="1"/>
  <c r="D30" i="1"/>
</calcChain>
</file>

<file path=xl/sharedStrings.xml><?xml version="1.0" encoding="utf-8"?>
<sst xmlns="http://schemas.openxmlformats.org/spreadsheetml/2006/main" count="46" uniqueCount="33">
  <si>
    <t>12-17 Jahre</t>
  </si>
  <si>
    <t>18-59 Jahre</t>
  </si>
  <si>
    <t xml:space="preserve">60 Jahre und älter </t>
  </si>
  <si>
    <t>Summen</t>
  </si>
  <si>
    <t xml:space="preserve">RKI </t>
  </si>
  <si>
    <t>Impfdurchbrüche</t>
  </si>
  <si>
    <t>Unsymptomatische und symptomatische Fälle</t>
  </si>
  <si>
    <t>Fälle gesamt=positiv Getestete</t>
  </si>
  <si>
    <t>Verstorbene COVID-19</t>
  </si>
  <si>
    <t>COVID-19-Fälle auf Intensivstation</t>
  </si>
  <si>
    <t>Symptomatische COVID-19-Fälle</t>
  </si>
  <si>
    <t>Hospitalisierte COVID-19-Fälle</t>
  </si>
  <si>
    <t>mit COVID-19-Symptomen</t>
  </si>
  <si>
    <t>Intensivfälle mit Corona-Symptomatik*</t>
  </si>
  <si>
    <t>*aber durchaus nicht ausschließlich und an erster Stelle</t>
  </si>
  <si>
    <t xml:space="preserve">  </t>
  </si>
  <si>
    <t>Summe</t>
  </si>
  <si>
    <t>Todesfälle</t>
  </si>
  <si>
    <t>symptomatisch</t>
  </si>
  <si>
    <t>davon geimpft</t>
  </si>
  <si>
    <t>nur positiv getestet</t>
  </si>
  <si>
    <t>Symptomatische COVID-19 Fälle 43. bis 46.KW</t>
  </si>
  <si>
    <t>Hospitalisierte symptomatische COVID-19-Fälle 43. bis 46.KW</t>
  </si>
  <si>
    <t>Auf Intensivstation betreute symptomatische COVID-19-Fälle 43. bis 46.KW</t>
  </si>
  <si>
    <t>43. bis 46. KW</t>
  </si>
  <si>
    <t>KW 43: 25.10.2021</t>
  </si>
  <si>
    <t>KW46: 21.11.2021</t>
  </si>
  <si>
    <t>DIVI Zahlen 21.11.2021</t>
  </si>
  <si>
    <t>Alle Werte &amp; Berechnungen nach bestem Wissen und Gewissen aber ohne Gewähr © Rüdiger Stobbe</t>
  </si>
  <si>
    <t>Berechnungen zum Artikel vom 26.11.2021: Offizielle Corona-Zahlen korrekt eingeordnet</t>
  </si>
  <si>
    <t>Verstorbene  symptomatische COVID-19-Fälle 43. bis 46.KW</t>
  </si>
  <si>
    <t>Todesfälle ohne jegliche COVID-19-Symptomatik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</si>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</sst>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/>
    <xf numFmtId="10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0" xfId="0" applyFon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14" fontId="5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3</xdr:row>
      <xdr:rowOff>1</xdr:rowOff>
    </xdr:from>
    <xdr:to>
      <xdr:col>13</xdr:col>
      <xdr:colOff>295276</xdr:colOff>
      <xdr:row>25</xdr:row>
      <xdr:rowOff>49411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7DF5264-2354-41A2-A402-7AACD797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6" y="581026"/>
          <a:ext cx="5772150" cy="424041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25</xdr:row>
      <xdr:rowOff>0</xdr:rowOff>
    </xdr:from>
    <xdr:to>
      <xdr:col>16</xdr:col>
      <xdr:colOff>541992</xdr:colOff>
      <xdr:row>30</xdr:row>
      <xdr:rowOff>123689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BE778B8-CC03-4736-963B-B1583C19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5" y="4772025"/>
          <a:ext cx="7466667" cy="10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31</xdr:row>
      <xdr:rowOff>38100</xdr:rowOff>
    </xdr:from>
    <xdr:to>
      <xdr:col>16</xdr:col>
      <xdr:colOff>541993</xdr:colOff>
      <xdr:row>37</xdr:row>
      <xdr:rowOff>95100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74B58BF-AA67-490B-BA3B-5FBEE4D0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4700" y="5962650"/>
          <a:ext cx="7457143" cy="12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37</xdr:row>
      <xdr:rowOff>161925</xdr:rowOff>
    </xdr:from>
    <xdr:to>
      <xdr:col>15</xdr:col>
      <xdr:colOff>675408</xdr:colOff>
      <xdr:row>70</xdr:row>
      <xdr:rowOff>180187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70C5A0A-418F-460E-AC78-BF2263F3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9925" y="7229475"/>
          <a:ext cx="6933333" cy="6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FA8B-1AD2-48C2-99E1-89672513C72C}">
  <sheetPr>
    <pageSetUpPr fitToPage="1"/>
  </sheetPr>
  <dimension ref="A1:G82"/>
  <sheetViews>
    <sheetView showGridLines="0" tabSelected="1" workbookViewId="0">
      <selection activeCell="G31" sqref="G31"/>
    </sheetView>
  </sheetViews>
  <sheetFormatPr baseColWidth="10" defaultRowHeight="15" x14ac:dyDescent="0.25"/>
  <cols>
    <col min="1" max="1" width="3.7109375" customWidth="1"/>
    <col min="2" max="2" width="12.7109375" customWidth="1"/>
    <col min="3" max="5" width="17.7109375" customWidth="1"/>
    <col min="6" max="6" width="24.5703125" customWidth="1"/>
    <col min="7" max="7" width="13.5703125" customWidth="1"/>
  </cols>
  <sheetData>
    <row r="1" spans="1:6" ht="15.75" x14ac:dyDescent="0.25">
      <c r="A1" s="13" t="s">
        <v>29</v>
      </c>
    </row>
    <row r="3" spans="1:6" x14ac:dyDescent="0.25">
      <c r="C3" s="9" t="s">
        <v>5</v>
      </c>
    </row>
    <row r="4" spans="1:6" x14ac:dyDescent="0.25">
      <c r="C4" s="3" t="s">
        <v>0</v>
      </c>
      <c r="D4" s="3" t="s">
        <v>1</v>
      </c>
      <c r="E4" s="4" t="s">
        <v>2</v>
      </c>
      <c r="F4" s="5" t="s">
        <v>3</v>
      </c>
    </row>
    <row r="5" spans="1:6" x14ac:dyDescent="0.25">
      <c r="C5" s="1" t="s">
        <v>21</v>
      </c>
    </row>
    <row r="6" spans="1:6" x14ac:dyDescent="0.25">
      <c r="B6" s="2" t="s">
        <v>18</v>
      </c>
      <c r="C6" s="7">
        <v>31265</v>
      </c>
      <c r="D6" s="7">
        <v>207476</v>
      </c>
      <c r="E6" s="7">
        <v>51512</v>
      </c>
      <c r="F6" s="8">
        <f>SUM(C6:E6)</f>
        <v>290253</v>
      </c>
    </row>
    <row r="7" spans="1:6" x14ac:dyDescent="0.25">
      <c r="B7" s="2" t="s">
        <v>19</v>
      </c>
      <c r="C7" s="7">
        <v>2103</v>
      </c>
      <c r="D7" s="7">
        <v>101201</v>
      </c>
      <c r="E7" s="7">
        <v>36552</v>
      </c>
      <c r="F7" s="8">
        <f>SUM(C7:E7)</f>
        <v>139856</v>
      </c>
    </row>
    <row r="8" spans="1:6" x14ac:dyDescent="0.25">
      <c r="C8" s="11">
        <f>C7/C6</f>
        <v>6.7263713417559573E-2</v>
      </c>
      <c r="D8" s="11">
        <f>D7/D6</f>
        <v>0.48777207966222597</v>
      </c>
      <c r="E8" s="11">
        <f>E7/E6</f>
        <v>0.70958223326603509</v>
      </c>
      <c r="F8" s="12">
        <f>F7/F6</f>
        <v>0.48184170361718914</v>
      </c>
    </row>
    <row r="10" spans="1:6" x14ac:dyDescent="0.25">
      <c r="C10" s="1" t="s">
        <v>22</v>
      </c>
      <c r="F10" s="9"/>
    </row>
    <row r="11" spans="1:6" x14ac:dyDescent="0.25">
      <c r="B11" s="2" t="s">
        <v>18</v>
      </c>
      <c r="C11" s="7">
        <v>147</v>
      </c>
      <c r="D11" s="7">
        <v>4030</v>
      </c>
      <c r="E11" s="7">
        <v>6149</v>
      </c>
      <c r="F11" s="8">
        <f>SUM(C11:E11)</f>
        <v>10326</v>
      </c>
    </row>
    <row r="12" spans="1:6" x14ac:dyDescent="0.25">
      <c r="B12" s="2" t="s">
        <v>19</v>
      </c>
      <c r="C12" s="7">
        <v>11</v>
      </c>
      <c r="D12" s="7">
        <v>1136</v>
      </c>
      <c r="E12" s="7">
        <v>3443</v>
      </c>
      <c r="F12" s="8">
        <f>SUM(C12:E12)</f>
        <v>4590</v>
      </c>
    </row>
    <row r="13" spans="1:6" x14ac:dyDescent="0.25">
      <c r="C13" s="11">
        <f>C12/C11</f>
        <v>7.4829931972789115E-2</v>
      </c>
      <c r="D13" s="11">
        <f>D12/D11</f>
        <v>0.28188585607940447</v>
      </c>
      <c r="E13" s="11">
        <f>E12/E11</f>
        <v>0.55992844364937389</v>
      </c>
      <c r="F13" s="12">
        <f>F12/F11</f>
        <v>0.44450900639163277</v>
      </c>
    </row>
    <row r="15" spans="1:6" x14ac:dyDescent="0.25">
      <c r="C15" s="1" t="s">
        <v>23</v>
      </c>
      <c r="F15" s="9"/>
    </row>
    <row r="16" spans="1:6" x14ac:dyDescent="0.25">
      <c r="B16" s="2" t="s">
        <v>18</v>
      </c>
      <c r="C16" s="7">
        <v>0</v>
      </c>
      <c r="D16" s="7">
        <v>535</v>
      </c>
      <c r="E16" s="7">
        <v>996</v>
      </c>
      <c r="F16" s="8">
        <f>SUM(C16:E16)</f>
        <v>1531</v>
      </c>
    </row>
    <row r="17" spans="2:7" x14ac:dyDescent="0.25">
      <c r="B17" s="2" t="s">
        <v>19</v>
      </c>
      <c r="C17" s="7">
        <v>0</v>
      </c>
      <c r="D17" s="7">
        <v>82</v>
      </c>
      <c r="E17" s="7">
        <v>462</v>
      </c>
      <c r="F17" s="8">
        <f>SUM(C17:E17)</f>
        <v>544</v>
      </c>
    </row>
    <row r="18" spans="2:7" x14ac:dyDescent="0.25">
      <c r="C18" s="7"/>
      <c r="D18" s="11">
        <f>D17/D16</f>
        <v>0.15327102803738318</v>
      </c>
      <c r="E18" s="11">
        <f>E17/E16</f>
        <v>0.46385542168674698</v>
      </c>
      <c r="F18" s="12">
        <f>F17/F16</f>
        <v>0.35532331809274986</v>
      </c>
    </row>
    <row r="20" spans="2:7" x14ac:dyDescent="0.25">
      <c r="C20" s="1" t="s">
        <v>30</v>
      </c>
      <c r="F20" s="9"/>
    </row>
    <row r="21" spans="2:7" x14ac:dyDescent="0.25">
      <c r="B21" s="2" t="s">
        <v>18</v>
      </c>
      <c r="C21" s="7">
        <v>1</v>
      </c>
      <c r="D21" s="7">
        <v>74</v>
      </c>
      <c r="E21" s="7">
        <v>1124</v>
      </c>
      <c r="F21" s="8">
        <f>SUM(C21:E21)</f>
        <v>1199</v>
      </c>
    </row>
    <row r="22" spans="2:7" x14ac:dyDescent="0.25">
      <c r="B22" s="2" t="s">
        <v>19</v>
      </c>
      <c r="C22" s="7">
        <v>0</v>
      </c>
      <c r="D22" s="7">
        <v>12</v>
      </c>
      <c r="E22" s="7">
        <v>590</v>
      </c>
      <c r="F22" s="8">
        <f>SUM(C22:E22)</f>
        <v>602</v>
      </c>
    </row>
    <row r="23" spans="2:7" x14ac:dyDescent="0.25">
      <c r="C23" s="7"/>
      <c r="D23" s="11">
        <f>D22/D21</f>
        <v>0.16216216216216217</v>
      </c>
      <c r="E23" s="11">
        <f>E22/E21</f>
        <v>0.52491103202846978</v>
      </c>
      <c r="F23" s="12">
        <f>F22/F21</f>
        <v>0.50208507089241039</v>
      </c>
    </row>
    <row r="26" spans="2:7" ht="15.75" x14ac:dyDescent="0.25">
      <c r="B26" s="13" t="s">
        <v>4</v>
      </c>
      <c r="C26" s="13" t="s">
        <v>6</v>
      </c>
      <c r="D26" s="13"/>
      <c r="E26" s="13"/>
    </row>
    <row r="27" spans="2:7" x14ac:dyDescent="0.25">
      <c r="D27" s="4" t="s">
        <v>24</v>
      </c>
      <c r="E27" s="4" t="s">
        <v>25</v>
      </c>
      <c r="F27" s="4" t="s">
        <v>26</v>
      </c>
    </row>
    <row r="28" spans="2:7" x14ac:dyDescent="0.25">
      <c r="B28" s="6" t="s">
        <v>7</v>
      </c>
      <c r="D28" s="7">
        <f>F28-E28</f>
        <v>882212</v>
      </c>
      <c r="E28" s="15">
        <v>4472730</v>
      </c>
      <c r="F28" s="15">
        <v>5354942</v>
      </c>
    </row>
    <row r="29" spans="2:7" x14ac:dyDescent="0.25">
      <c r="B29" s="6" t="s">
        <v>10</v>
      </c>
      <c r="D29" s="7">
        <f>F6</f>
        <v>290253</v>
      </c>
      <c r="E29" s="14"/>
      <c r="F29" s="14"/>
    </row>
    <row r="30" spans="2:7" x14ac:dyDescent="0.25">
      <c r="D30" s="12">
        <f>D29/D28</f>
        <v>0.32900595321759396</v>
      </c>
      <c r="G30" s="10"/>
    </row>
    <row r="32" spans="2:7" x14ac:dyDescent="0.25">
      <c r="E32" t="s">
        <v>15</v>
      </c>
    </row>
    <row r="33" spans="2:7" x14ac:dyDescent="0.25">
      <c r="B33" s="6" t="s">
        <v>7</v>
      </c>
      <c r="D33" s="7">
        <f>D28</f>
        <v>882212</v>
      </c>
      <c r="E33" s="22" t="s">
        <v>32</v>
      </c>
    </row>
    <row r="34" spans="2:7" x14ac:dyDescent="0.25">
      <c r="B34" s="6" t="s">
        <v>11</v>
      </c>
    </row>
    <row r="35" spans="2:7" x14ac:dyDescent="0.25">
      <c r="B35" s="6" t="s">
        <v>12</v>
      </c>
      <c r="D35" s="7">
        <f>F11</f>
        <v>10326</v>
      </c>
    </row>
    <row r="36" spans="2:7" x14ac:dyDescent="0.25">
      <c r="D36" s="12">
        <f>D35/D33</f>
        <v>1.170466962589491E-2</v>
      </c>
    </row>
    <row r="38" spans="2:7" x14ac:dyDescent="0.25">
      <c r="B38" s="6" t="s">
        <v>7</v>
      </c>
      <c r="D38" s="7">
        <f>D33</f>
        <v>882212</v>
      </c>
    </row>
    <row r="39" spans="2:7" x14ac:dyDescent="0.25">
      <c r="B39" s="6" t="s">
        <v>9</v>
      </c>
      <c r="E39" s="17" t="s">
        <v>27</v>
      </c>
      <c r="F39" s="2" t="s">
        <v>13</v>
      </c>
    </row>
    <row r="40" spans="2:7" x14ac:dyDescent="0.25">
      <c r="B40" s="6" t="s">
        <v>12</v>
      </c>
      <c r="D40" s="7">
        <f>F16</f>
        <v>1531</v>
      </c>
      <c r="E40" s="7">
        <v>3675</v>
      </c>
      <c r="F40" s="12">
        <f>D40/E40</f>
        <v>0.41659863945578229</v>
      </c>
    </row>
    <row r="41" spans="2:7" x14ac:dyDescent="0.25">
      <c r="D41" s="12">
        <f>D40/D38</f>
        <v>1.7354105362429892E-3</v>
      </c>
      <c r="E41" s="2" t="s">
        <v>14</v>
      </c>
    </row>
    <row r="43" spans="2:7" x14ac:dyDescent="0.25">
      <c r="B43" s="6" t="s">
        <v>7</v>
      </c>
      <c r="D43" s="7">
        <f>D38</f>
        <v>882212</v>
      </c>
      <c r="E43" s="20" t="s">
        <v>17</v>
      </c>
      <c r="F43" s="20"/>
      <c r="G43" s="20"/>
    </row>
    <row r="44" spans="2:7" x14ac:dyDescent="0.25">
      <c r="B44" s="6" t="s">
        <v>8</v>
      </c>
      <c r="E44" s="16" t="s">
        <v>25</v>
      </c>
      <c r="F44" s="16" t="s">
        <v>26</v>
      </c>
      <c r="G44" s="18" t="s">
        <v>16</v>
      </c>
    </row>
    <row r="45" spans="2:7" x14ac:dyDescent="0.25">
      <c r="B45" s="6" t="s">
        <v>12</v>
      </c>
      <c r="D45" s="7">
        <f>F21</f>
        <v>1199</v>
      </c>
      <c r="E45" s="7">
        <v>95117</v>
      </c>
      <c r="F45" s="7">
        <v>99062</v>
      </c>
      <c r="G45" s="7">
        <f>F45-E45</f>
        <v>3945</v>
      </c>
    </row>
    <row r="46" spans="2:7" x14ac:dyDescent="0.25">
      <c r="D46" s="12">
        <f>D45/D43</f>
        <v>1.3590837576455547E-3</v>
      </c>
    </row>
    <row r="47" spans="2:7" x14ac:dyDescent="0.25">
      <c r="E47" s="1"/>
      <c r="F47" s="19" t="s">
        <v>31</v>
      </c>
    </row>
    <row r="48" spans="2:7" x14ac:dyDescent="0.25">
      <c r="E48" s="21" t="s">
        <v>20</v>
      </c>
      <c r="F48" s="21"/>
      <c r="G48" s="21"/>
    </row>
    <row r="49" spans="6:6" x14ac:dyDescent="0.25">
      <c r="F49" s="8">
        <f>G45-D45</f>
        <v>2746</v>
      </c>
    </row>
    <row r="50" spans="6:6" x14ac:dyDescent="0.25">
      <c r="F50" s="12">
        <f>F49/G45</f>
        <v>0.69607097591888467</v>
      </c>
    </row>
    <row r="82" spans="2:2" x14ac:dyDescent="0.25">
      <c r="B82" t="s">
        <v>28</v>
      </c>
    </row>
  </sheetData>
  <mergeCells count="2">
    <mergeCell ref="E48:G48"/>
    <mergeCell ref="E43:G43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2021-11-26T06:39:06Z</cp:lastPrinted>
  <dcterms:created xsi:type="dcterms:W3CDTF">2021-11-19T08:25:41Z</dcterms:created>
  <dcterms:modified xsi:type="dcterms:W3CDTF">2021-11-26T10:51:49Z</dcterms:modified>
</cp:coreProperties>
</file>