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Mediagnose\"/>
    </mc:Choice>
  </mc:AlternateContent>
  <xr:revisionPtr revIDLastSave="0" documentId="8_{A783248F-D6A6-4727-A4F1-FB0BF31559E4}" xr6:coauthVersionLast="45" xr6:coauthVersionMax="45" xr10:uidLastSave="{00000000-0000-0000-0000-000000000000}"/>
  <bookViews>
    <workbookView xWindow="-120" yWindow="-120" windowWidth="24240" windowHeight="13140" xr2:uid="{A6A26921-7B91-4568-84D9-4FE8A0A49C41}"/>
  </bookViews>
  <sheets>
    <sheet name="Mikroanalyse AC Städteregion" sheetId="1" r:id="rId1"/>
    <sheet name="Reproduktionszahl D &amp; AC" sheetId="3" state="hidden" r:id="rId2"/>
    <sheet name="Tabelle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343" i="1" l="1"/>
  <c r="AD344" i="1"/>
  <c r="G180" i="1"/>
  <c r="I180" i="1" s="1"/>
  <c r="J180" i="1"/>
  <c r="H180" i="1"/>
  <c r="G179" i="1"/>
  <c r="I179" i="1"/>
  <c r="J179" i="1"/>
  <c r="H179" i="1"/>
  <c r="AD340" i="1" l="1"/>
  <c r="AD341" i="1"/>
  <c r="AD342" i="1"/>
  <c r="G178" i="1"/>
  <c r="I178" i="1" s="1"/>
  <c r="J178" i="1"/>
  <c r="H178" i="1"/>
  <c r="G177" i="1"/>
  <c r="I177" i="1" s="1"/>
  <c r="H177" i="1"/>
  <c r="J177" i="1"/>
  <c r="G176" i="1"/>
  <c r="I176" i="1" s="1"/>
  <c r="H176" i="1"/>
  <c r="J176" i="1"/>
  <c r="AD338" i="1" l="1"/>
  <c r="AD339" i="1"/>
  <c r="G175" i="1" l="1"/>
  <c r="I175" i="1"/>
  <c r="J175" i="1"/>
  <c r="H175" i="1"/>
  <c r="G174" i="1"/>
  <c r="H174" i="1"/>
  <c r="I174" i="1"/>
  <c r="J174" i="1"/>
  <c r="AD336" i="1" l="1"/>
  <c r="AD337" i="1"/>
  <c r="G173" i="1"/>
  <c r="I173" i="1"/>
  <c r="J173" i="1"/>
  <c r="H173" i="1"/>
  <c r="G172" i="1"/>
  <c r="I172" i="1" s="1"/>
  <c r="H172" i="1"/>
  <c r="J172" i="1"/>
  <c r="AD333" i="1" l="1"/>
  <c r="AD334" i="1"/>
  <c r="AD335" i="1"/>
  <c r="G171" i="1"/>
  <c r="I171" i="1"/>
  <c r="J171" i="1"/>
  <c r="H171" i="1"/>
  <c r="G169" i="1"/>
  <c r="H169" i="1"/>
  <c r="I169" i="1"/>
  <c r="J169" i="1"/>
  <c r="G170" i="1"/>
  <c r="H170" i="1"/>
  <c r="I170" i="1"/>
  <c r="J170" i="1"/>
  <c r="AD331" i="1" l="1"/>
  <c r="AD332" i="1"/>
  <c r="G168" i="1"/>
  <c r="I168" i="1"/>
  <c r="J168" i="1"/>
  <c r="H168" i="1"/>
  <c r="G167" i="1"/>
  <c r="I167" i="1" s="1"/>
  <c r="H167" i="1"/>
  <c r="J167" i="1"/>
  <c r="G165" i="1" l="1"/>
  <c r="I165" i="1" s="1"/>
  <c r="H165" i="1"/>
  <c r="J165" i="1"/>
  <c r="AD329" i="1"/>
  <c r="AD330" i="1"/>
  <c r="G166" i="1"/>
  <c r="I166" i="1" s="1"/>
  <c r="J166" i="1"/>
  <c r="H166" i="1"/>
  <c r="AD326" i="1" l="1"/>
  <c r="AD327" i="1"/>
  <c r="AD328" i="1"/>
  <c r="G164" i="1"/>
  <c r="I164" i="1" s="1"/>
  <c r="J164" i="1"/>
  <c r="H164" i="1"/>
  <c r="G162" i="1"/>
  <c r="H162" i="1"/>
  <c r="I162" i="1"/>
  <c r="J162" i="1"/>
  <c r="G163" i="1"/>
  <c r="H163" i="1"/>
  <c r="I163" i="1"/>
  <c r="J163" i="1"/>
  <c r="G161" i="1"/>
  <c r="I161" i="1" s="1"/>
  <c r="H161" i="1"/>
  <c r="J161" i="1"/>
  <c r="AD324" i="1" l="1"/>
  <c r="AD325" i="1"/>
  <c r="H160" i="1"/>
  <c r="G160" i="1"/>
  <c r="I160" i="1" s="1"/>
  <c r="J160" i="1"/>
  <c r="AD322" i="1" l="1"/>
  <c r="AD323" i="1"/>
  <c r="H159" i="1"/>
  <c r="G159" i="1"/>
  <c r="I159" i="1" s="1"/>
  <c r="J159" i="1"/>
  <c r="G158" i="1"/>
  <c r="I158" i="1" s="1"/>
  <c r="H158" i="1"/>
  <c r="J158" i="1"/>
  <c r="AD317" i="1" l="1"/>
  <c r="AD318" i="1"/>
  <c r="AD319" i="1"/>
  <c r="AD320" i="1"/>
  <c r="AD321" i="1"/>
  <c r="G156" i="1"/>
  <c r="H156" i="1"/>
  <c r="I156" i="1"/>
  <c r="J156" i="1"/>
  <c r="G157" i="1"/>
  <c r="H157" i="1"/>
  <c r="I157" i="1"/>
  <c r="J157" i="1"/>
  <c r="G155" i="1"/>
  <c r="I155" i="1" s="1"/>
  <c r="J155" i="1"/>
  <c r="H155" i="1"/>
  <c r="G154" i="1" l="1"/>
  <c r="I154" i="1" s="1"/>
  <c r="J154" i="1"/>
  <c r="H154" i="1"/>
  <c r="G153" i="1"/>
  <c r="I153" i="1" s="1"/>
  <c r="J153" i="1"/>
  <c r="H153" i="1"/>
  <c r="AD316" i="1" l="1"/>
  <c r="AD315" i="1"/>
  <c r="I152" i="1"/>
  <c r="G152" i="1"/>
  <c r="J152" i="1"/>
  <c r="H152" i="1"/>
  <c r="G151" i="1"/>
  <c r="I151" i="1" s="1"/>
  <c r="H151" i="1"/>
  <c r="J151" i="1"/>
  <c r="AD312" i="1" l="1"/>
  <c r="AD313" i="1"/>
  <c r="AD314" i="1"/>
  <c r="G150" i="1"/>
  <c r="I150" i="1" s="1"/>
  <c r="J150" i="1"/>
  <c r="H150" i="1"/>
  <c r="G148" i="1"/>
  <c r="I148" i="1" s="1"/>
  <c r="H148" i="1"/>
  <c r="J148" i="1"/>
  <c r="G149" i="1"/>
  <c r="I149" i="1" s="1"/>
  <c r="H149" i="1"/>
  <c r="J149" i="1"/>
  <c r="AD310" i="1" l="1"/>
  <c r="AD311" i="1"/>
  <c r="G147" i="1"/>
  <c r="I147" i="1" s="1"/>
  <c r="J147" i="1"/>
  <c r="H147" i="1"/>
  <c r="G146" i="1"/>
  <c r="I146" i="1" s="1"/>
  <c r="H146" i="1"/>
  <c r="J146" i="1"/>
  <c r="AD308" i="1" l="1"/>
  <c r="AD309" i="1"/>
  <c r="G145" i="1"/>
  <c r="I145" i="1" s="1"/>
  <c r="J145" i="1"/>
  <c r="H145" i="1"/>
  <c r="G144" i="1"/>
  <c r="I144" i="1" s="1"/>
  <c r="H144" i="1"/>
  <c r="J144" i="1"/>
  <c r="AD305" i="1" l="1"/>
  <c r="AD306" i="1"/>
  <c r="AD307" i="1"/>
  <c r="G143" i="1"/>
  <c r="I143" i="1" s="1"/>
  <c r="J143" i="1"/>
  <c r="H143" i="1"/>
  <c r="G141" i="1"/>
  <c r="I141" i="1" s="1"/>
  <c r="H141" i="1"/>
  <c r="J141" i="1"/>
  <c r="G142" i="1"/>
  <c r="I142" i="1" s="1"/>
  <c r="H142" i="1"/>
  <c r="J142" i="1"/>
  <c r="G139" i="1"/>
  <c r="H139" i="1"/>
  <c r="I139" i="1"/>
  <c r="J139" i="1"/>
  <c r="AD302" i="1" l="1"/>
  <c r="AD303" i="1"/>
  <c r="AD304" i="1"/>
  <c r="G140" i="1"/>
  <c r="I140" i="1" s="1"/>
  <c r="H140" i="1"/>
  <c r="J140" i="1"/>
  <c r="AD301" i="1" l="1"/>
  <c r="G138" i="1"/>
  <c r="I138" i="1" s="1"/>
  <c r="H138" i="1"/>
  <c r="J138" i="1"/>
  <c r="G137" i="1"/>
  <c r="I137" i="1" s="1"/>
  <c r="H137" i="1"/>
  <c r="J137" i="1"/>
  <c r="AD298" i="1" l="1"/>
  <c r="AD299" i="1"/>
  <c r="AD300" i="1"/>
  <c r="G136" i="1"/>
  <c r="I136" i="1" s="1"/>
  <c r="J136" i="1"/>
  <c r="H136" i="1"/>
  <c r="G134" i="1"/>
  <c r="I134" i="1" s="1"/>
  <c r="H134" i="1"/>
  <c r="J134" i="1"/>
  <c r="G135" i="1"/>
  <c r="H135" i="1"/>
  <c r="I135" i="1"/>
  <c r="J135" i="1"/>
  <c r="AD295" i="1" l="1"/>
  <c r="AD296" i="1"/>
  <c r="AD297" i="1"/>
  <c r="G133" i="1"/>
  <c r="I133" i="1" s="1"/>
  <c r="J133" i="1"/>
  <c r="H133" i="1"/>
  <c r="G132" i="1"/>
  <c r="I132" i="1" s="1"/>
  <c r="H132" i="1"/>
  <c r="J132" i="1"/>
  <c r="AD294" i="1" l="1"/>
  <c r="G131" i="1"/>
  <c r="I131" i="1" s="1"/>
  <c r="J131" i="1"/>
  <c r="H131" i="1"/>
  <c r="G130" i="1"/>
  <c r="I130" i="1" s="1"/>
  <c r="H130" i="1"/>
  <c r="J130" i="1"/>
  <c r="AD291" i="1" l="1"/>
  <c r="AD292" i="1"/>
  <c r="AD293" i="1"/>
  <c r="G127" i="1"/>
  <c r="I127" i="1" s="1"/>
  <c r="H127" i="1"/>
  <c r="J127" i="1"/>
  <c r="G128" i="1"/>
  <c r="H128" i="1"/>
  <c r="I128" i="1"/>
  <c r="J128" i="1"/>
  <c r="G129" i="1"/>
  <c r="I129" i="1" s="1"/>
  <c r="J129" i="1"/>
  <c r="H129" i="1"/>
  <c r="G126" i="1" l="1"/>
  <c r="H126" i="1"/>
  <c r="I126" i="1"/>
  <c r="J126" i="1"/>
  <c r="AD289" i="1"/>
  <c r="AD290" i="1"/>
  <c r="J125" i="1"/>
  <c r="H125" i="1"/>
  <c r="I125" i="1"/>
  <c r="G125" i="1"/>
  <c r="AD287" i="1" l="1"/>
  <c r="AD288" i="1"/>
  <c r="J122" i="1"/>
  <c r="J123" i="1"/>
  <c r="J124" i="1"/>
  <c r="H124" i="1"/>
  <c r="G124" i="1"/>
  <c r="I124" i="1" s="1"/>
  <c r="G123" i="1"/>
  <c r="I123" i="1" s="1"/>
  <c r="H123" i="1"/>
  <c r="AD284" i="1" l="1"/>
  <c r="AD285" i="1"/>
  <c r="AD286" i="1"/>
  <c r="I122" i="1"/>
  <c r="H122" i="1"/>
  <c r="G122" i="1"/>
  <c r="G120" i="1"/>
  <c r="H120" i="1"/>
  <c r="I120" i="1"/>
  <c r="J120" i="1"/>
  <c r="G121" i="1"/>
  <c r="H121" i="1"/>
  <c r="I121" i="1"/>
  <c r="J121" i="1"/>
  <c r="AD282" i="1" l="1"/>
  <c r="AD283" i="1"/>
  <c r="G119" i="1"/>
  <c r="I119" i="1" s="1"/>
  <c r="J119" i="1"/>
  <c r="H119" i="1"/>
  <c r="G118" i="1"/>
  <c r="I118" i="1" s="1"/>
  <c r="H118" i="1"/>
  <c r="J118" i="1"/>
  <c r="AD280" i="1" l="1"/>
  <c r="AD281" i="1"/>
  <c r="G117" i="1"/>
  <c r="I117" i="1" s="1"/>
  <c r="J117" i="1"/>
  <c r="H117" i="1"/>
  <c r="G116" i="1"/>
  <c r="I116" i="1" s="1"/>
  <c r="H116" i="1"/>
  <c r="J116" i="1"/>
  <c r="AD276" i="1" l="1"/>
  <c r="AD277" i="1"/>
  <c r="AD278" i="1"/>
  <c r="AD279" i="1"/>
  <c r="H115" i="1"/>
  <c r="G115" i="1"/>
  <c r="I115" i="1" s="1"/>
  <c r="J115" i="1"/>
  <c r="J112" i="1"/>
  <c r="J113" i="1"/>
  <c r="J114" i="1"/>
  <c r="I112" i="1"/>
  <c r="I113" i="1"/>
  <c r="H112" i="1"/>
  <c r="H113" i="1"/>
  <c r="H114" i="1"/>
  <c r="G112" i="1"/>
  <c r="G113" i="1"/>
  <c r="G114" i="1"/>
  <c r="I114" i="1" s="1"/>
  <c r="AD275" i="1" l="1"/>
  <c r="H111" i="1"/>
  <c r="G111" i="1"/>
  <c r="I111" i="1" s="1"/>
  <c r="J111" i="1"/>
  <c r="AD274" i="1" l="1"/>
  <c r="G110" i="1"/>
  <c r="I110" i="1" s="1"/>
  <c r="J110" i="1"/>
  <c r="H110" i="1"/>
  <c r="AD273" i="1" l="1"/>
  <c r="H109" i="1"/>
  <c r="G109" i="1"/>
  <c r="I109" i="1" s="1"/>
  <c r="J109" i="1"/>
  <c r="AD270" i="1" l="1"/>
  <c r="AD271" i="1"/>
  <c r="AD272" i="1"/>
  <c r="H108" i="1"/>
  <c r="I108" i="1"/>
  <c r="G108" i="1"/>
  <c r="J108" i="1"/>
  <c r="I107" i="1"/>
  <c r="G107" i="1"/>
  <c r="J107" i="1"/>
  <c r="G106" i="1"/>
  <c r="I106" i="1" s="1"/>
  <c r="J106" i="1"/>
  <c r="H107" i="1"/>
  <c r="H106" i="1"/>
  <c r="AE189" i="1" l="1"/>
  <c r="G105" i="1"/>
  <c r="I105" i="1" s="1"/>
  <c r="J105" i="1"/>
  <c r="H105" i="1"/>
  <c r="AD269" i="1"/>
  <c r="AD268" i="1" l="1"/>
  <c r="G104" i="1"/>
  <c r="I104" i="1" s="1"/>
  <c r="J104" i="1"/>
  <c r="H104" i="1"/>
  <c r="AD267" i="1" l="1"/>
  <c r="G103" i="1"/>
  <c r="I103" i="1" s="1"/>
  <c r="J103" i="1"/>
  <c r="H103" i="1"/>
  <c r="AD263" i="1" l="1"/>
  <c r="AD264" i="1"/>
  <c r="AD265" i="1"/>
  <c r="AD266" i="1"/>
  <c r="I102" i="1"/>
  <c r="G102" i="1"/>
  <c r="J102" i="1"/>
  <c r="H102" i="1"/>
  <c r="G99" i="1"/>
  <c r="I99" i="1" s="1"/>
  <c r="H99" i="1"/>
  <c r="J99" i="1"/>
  <c r="G100" i="1"/>
  <c r="I100" i="1" s="1"/>
  <c r="H100" i="1"/>
  <c r="J100" i="1"/>
  <c r="G101" i="1"/>
  <c r="I101" i="1" s="1"/>
  <c r="H101" i="1"/>
  <c r="J101" i="1"/>
  <c r="AD262" i="1" l="1"/>
  <c r="G98" i="1"/>
  <c r="I98" i="1" s="1"/>
  <c r="J98" i="1"/>
  <c r="H98" i="1"/>
  <c r="AD261" i="1" l="1"/>
  <c r="G97" i="1"/>
  <c r="I97" i="1" s="1"/>
  <c r="J97" i="1"/>
  <c r="H97" i="1"/>
  <c r="AD260" i="1" l="1"/>
  <c r="G96" i="1"/>
  <c r="I96" i="1" s="1"/>
  <c r="J96" i="1"/>
  <c r="H96" i="1"/>
  <c r="AD259" i="1" l="1"/>
  <c r="J95" i="1"/>
  <c r="G95" i="1"/>
  <c r="I95" i="1" s="1"/>
  <c r="H95" i="1"/>
  <c r="AD256" i="1" l="1"/>
  <c r="AD257" i="1"/>
  <c r="AD258" i="1"/>
  <c r="J94" i="1"/>
  <c r="J74" i="1"/>
  <c r="J75" i="1"/>
  <c r="G94" i="1"/>
  <c r="I94" i="1" s="1"/>
  <c r="H94" i="1"/>
  <c r="G92" i="1"/>
  <c r="I92" i="1" s="1"/>
  <c r="H92" i="1"/>
  <c r="J92" i="1"/>
  <c r="G93" i="1"/>
  <c r="I93" i="1" s="1"/>
  <c r="H93" i="1"/>
  <c r="J93" i="1"/>
  <c r="AM7" i="3" l="1"/>
  <c r="AN7" i="3"/>
  <c r="AO7" i="3"/>
  <c r="AP7" i="3"/>
  <c r="AM8" i="3"/>
  <c r="AN8" i="3"/>
  <c r="AO8" i="3"/>
  <c r="AP8" i="3"/>
  <c r="AM9" i="3"/>
  <c r="AN9" i="3"/>
  <c r="AO9" i="3"/>
  <c r="AP9" i="3"/>
  <c r="AM10" i="3"/>
  <c r="AN10" i="3"/>
  <c r="AO10" i="3"/>
  <c r="AP10" i="3"/>
  <c r="AM11" i="3"/>
  <c r="AN11" i="3"/>
  <c r="AO11" i="3"/>
  <c r="AP11" i="3"/>
  <c r="AM12" i="3"/>
  <c r="AN12" i="3"/>
  <c r="AO12" i="3"/>
  <c r="AP12" i="3"/>
  <c r="AM13" i="3"/>
  <c r="AN13" i="3"/>
  <c r="AO13" i="3"/>
  <c r="AP13" i="3"/>
  <c r="AM14" i="3"/>
  <c r="AN14" i="3"/>
  <c r="AO14" i="3"/>
  <c r="AP14" i="3"/>
  <c r="AN41" i="3"/>
  <c r="AO41" i="3"/>
  <c r="AP41" i="3"/>
  <c r="AN42" i="3"/>
  <c r="AO42" i="3"/>
  <c r="AP42" i="3"/>
  <c r="AN43" i="3"/>
  <c r="AO43" i="3"/>
  <c r="AP43" i="3"/>
  <c r="AN44" i="3"/>
  <c r="AO44" i="3"/>
  <c r="AP44" i="3"/>
  <c r="AN45" i="3"/>
  <c r="AO45" i="3"/>
  <c r="AP45" i="3"/>
  <c r="AN46" i="3"/>
  <c r="AO46" i="3"/>
  <c r="AP46" i="3"/>
  <c r="AN47" i="3"/>
  <c r="AO47" i="3"/>
  <c r="AP47" i="3"/>
  <c r="AN48" i="3"/>
  <c r="AO48" i="3"/>
  <c r="AP48" i="3"/>
  <c r="AD254" i="1"/>
  <c r="AD255" i="1"/>
  <c r="G91" i="1"/>
  <c r="I91" i="1" s="1"/>
  <c r="H91" i="1"/>
  <c r="J91" i="1"/>
  <c r="G90" i="1"/>
  <c r="I90" i="1" s="1"/>
  <c r="J90" i="1"/>
  <c r="H90" i="1"/>
  <c r="AD253" i="1" l="1"/>
  <c r="G89" i="1"/>
  <c r="I89" i="1" s="1"/>
  <c r="J89" i="1"/>
  <c r="H89" i="1"/>
  <c r="AL7" i="3" l="1"/>
  <c r="AL8" i="3"/>
  <c r="AL9" i="3"/>
  <c r="AL10" i="3"/>
  <c r="AL11" i="3"/>
  <c r="AL12" i="3"/>
  <c r="AL13" i="3"/>
  <c r="AL14" i="3"/>
  <c r="AM41" i="3"/>
  <c r="AM42" i="3"/>
  <c r="AM43" i="3"/>
  <c r="AM44" i="3"/>
  <c r="AM45" i="3"/>
  <c r="AM46" i="3"/>
  <c r="AM47" i="3"/>
  <c r="AM48" i="3"/>
  <c r="AD252" i="1"/>
  <c r="G88" i="1"/>
  <c r="I88" i="1" s="1"/>
  <c r="J88" i="1"/>
  <c r="H88" i="1"/>
  <c r="AI7" i="3" l="1"/>
  <c r="AJ7" i="3"/>
  <c r="AK7" i="3"/>
  <c r="AI8" i="3"/>
  <c r="AJ8" i="3"/>
  <c r="AK8" i="3"/>
  <c r="AI9" i="3"/>
  <c r="AJ9" i="3"/>
  <c r="AK9" i="3"/>
  <c r="AI10" i="3"/>
  <c r="AJ10" i="3"/>
  <c r="AK10" i="3"/>
  <c r="AI11" i="3"/>
  <c r="AJ11" i="3"/>
  <c r="AK11" i="3"/>
  <c r="AI12" i="3"/>
  <c r="AJ12" i="3"/>
  <c r="AK12" i="3"/>
  <c r="AI13" i="3"/>
  <c r="AJ13" i="3"/>
  <c r="AK13" i="3"/>
  <c r="AI14" i="3"/>
  <c r="AJ14" i="3"/>
  <c r="AK14" i="3"/>
  <c r="AJ41" i="3"/>
  <c r="AK41" i="3"/>
  <c r="AL41" i="3"/>
  <c r="AJ42" i="3"/>
  <c r="AK42" i="3"/>
  <c r="AL42" i="3"/>
  <c r="AJ43" i="3"/>
  <c r="AK43" i="3"/>
  <c r="AL43" i="3"/>
  <c r="AJ44" i="3"/>
  <c r="AK44" i="3"/>
  <c r="AL44" i="3"/>
  <c r="AJ45" i="3"/>
  <c r="AK45" i="3"/>
  <c r="AL45" i="3"/>
  <c r="AJ46" i="3"/>
  <c r="AK46" i="3"/>
  <c r="AL46" i="3"/>
  <c r="AJ47" i="3"/>
  <c r="AK47" i="3"/>
  <c r="AL47" i="3"/>
  <c r="AJ48" i="3"/>
  <c r="AK48" i="3"/>
  <c r="AL48" i="3"/>
  <c r="AD249" i="1"/>
  <c r="AD250" i="1"/>
  <c r="AD251" i="1"/>
  <c r="G87" i="1"/>
  <c r="I87" i="1" s="1"/>
  <c r="J87" i="1"/>
  <c r="H87" i="1"/>
  <c r="G85" i="1"/>
  <c r="I85" i="1" s="1"/>
  <c r="H85" i="1"/>
  <c r="J85" i="1"/>
  <c r="G86" i="1"/>
  <c r="I86" i="1" s="1"/>
  <c r="H86" i="1"/>
  <c r="J86" i="1"/>
  <c r="AH7" i="3" l="1"/>
  <c r="AH8" i="3"/>
  <c r="AH9" i="3"/>
  <c r="AH10" i="3"/>
  <c r="AH11" i="3"/>
  <c r="AH12" i="3"/>
  <c r="AH13" i="3"/>
  <c r="AH14" i="3"/>
  <c r="AI41" i="3"/>
  <c r="AI42" i="3"/>
  <c r="AI43" i="3"/>
  <c r="AI44" i="3"/>
  <c r="AI45" i="3"/>
  <c r="AI46" i="3"/>
  <c r="AI47" i="3"/>
  <c r="AI48" i="3"/>
  <c r="AD248" i="1"/>
  <c r="G84" i="1"/>
  <c r="I84" i="1" s="1"/>
  <c r="J84" i="1"/>
  <c r="H84" i="1"/>
  <c r="N20" i="3"/>
  <c r="AG7" i="3" l="1"/>
  <c r="AG8" i="3"/>
  <c r="AG9" i="3"/>
  <c r="AG10" i="3"/>
  <c r="AG11" i="3"/>
  <c r="AG12" i="3"/>
  <c r="AG13" i="3"/>
  <c r="AG14" i="3"/>
  <c r="AH41" i="3"/>
  <c r="AH42" i="3"/>
  <c r="AH43" i="3"/>
  <c r="AH44" i="3"/>
  <c r="AH45" i="3"/>
  <c r="AH46" i="3"/>
  <c r="AH47" i="3"/>
  <c r="AH48" i="3"/>
  <c r="AD247" i="1"/>
  <c r="G83" i="1"/>
  <c r="I83" i="1" s="1"/>
  <c r="J83" i="1"/>
  <c r="H83" i="1"/>
  <c r="AG41" i="3" l="1"/>
  <c r="AG42" i="3"/>
  <c r="AG43" i="3"/>
  <c r="AG44" i="3"/>
  <c r="AG45" i="3"/>
  <c r="AG46" i="3"/>
  <c r="AG47" i="3"/>
  <c r="AG48" i="3"/>
  <c r="AF7" i="3"/>
  <c r="AF8" i="3"/>
  <c r="AF9" i="3"/>
  <c r="AF10" i="3"/>
  <c r="AF11" i="3"/>
  <c r="AF12" i="3"/>
  <c r="AF13" i="3"/>
  <c r="AF14" i="3"/>
  <c r="AD246" i="1"/>
  <c r="G82" i="1"/>
  <c r="I82" i="1" s="1"/>
  <c r="J82" i="1"/>
  <c r="H82" i="1"/>
  <c r="AF41" i="3" l="1"/>
  <c r="AF42" i="3"/>
  <c r="AF43" i="3"/>
  <c r="AF44" i="3"/>
  <c r="AF45" i="3"/>
  <c r="AF46" i="3"/>
  <c r="AF47" i="3"/>
  <c r="AF48" i="3"/>
  <c r="AE7" i="3"/>
  <c r="AE8" i="3"/>
  <c r="AE9" i="3"/>
  <c r="AE10" i="3"/>
  <c r="AE11" i="3"/>
  <c r="AE12" i="3"/>
  <c r="AE13" i="3"/>
  <c r="AE14" i="3"/>
  <c r="AD245" i="1"/>
  <c r="G81" i="1"/>
  <c r="I81" i="1" s="1"/>
  <c r="J81" i="1"/>
  <c r="H81" i="1"/>
  <c r="AC41" i="3"/>
  <c r="AD41" i="3"/>
  <c r="AE41" i="3"/>
  <c r="AC42" i="3"/>
  <c r="AD42" i="3"/>
  <c r="AE42" i="3"/>
  <c r="AC43" i="3"/>
  <c r="AD43" i="3"/>
  <c r="AE43" i="3"/>
  <c r="AC44" i="3"/>
  <c r="AD44" i="3"/>
  <c r="AE44" i="3"/>
  <c r="AC45" i="3"/>
  <c r="AD45" i="3"/>
  <c r="AE45" i="3"/>
  <c r="AC46" i="3"/>
  <c r="AD46" i="3"/>
  <c r="AE46" i="3"/>
  <c r="AC47" i="3"/>
  <c r="AD47" i="3"/>
  <c r="AE47" i="3"/>
  <c r="AC48" i="3"/>
  <c r="AD48" i="3"/>
  <c r="AE48" i="3"/>
  <c r="AB7" i="3"/>
  <c r="AC7" i="3"/>
  <c r="AD7" i="3"/>
  <c r="AB8" i="3"/>
  <c r="AC8" i="3"/>
  <c r="AD8" i="3"/>
  <c r="AB9" i="3"/>
  <c r="AC9" i="3"/>
  <c r="AD9" i="3"/>
  <c r="AB10" i="3"/>
  <c r="AC10" i="3"/>
  <c r="AD10" i="3"/>
  <c r="AB11" i="3"/>
  <c r="AC11" i="3"/>
  <c r="AD11" i="3"/>
  <c r="AB12" i="3"/>
  <c r="AC12" i="3"/>
  <c r="AD12" i="3"/>
  <c r="AB13" i="3"/>
  <c r="AC13" i="3"/>
  <c r="AD13" i="3"/>
  <c r="AB14" i="3"/>
  <c r="AC14" i="3"/>
  <c r="AD14" i="3"/>
  <c r="AD242" i="1"/>
  <c r="AD243" i="1"/>
  <c r="AD244" i="1"/>
  <c r="G80" i="1"/>
  <c r="I80" i="1" s="1"/>
  <c r="J80" i="1"/>
  <c r="H80" i="1"/>
  <c r="G79" i="1"/>
  <c r="H79" i="1"/>
  <c r="I79" i="1"/>
  <c r="J79" i="1"/>
  <c r="G78" i="1"/>
  <c r="I78" i="1" s="1"/>
  <c r="H78" i="1"/>
  <c r="J78" i="1"/>
  <c r="AA7" i="3" l="1"/>
  <c r="AA8" i="3"/>
  <c r="AA9" i="3"/>
  <c r="AA10" i="3"/>
  <c r="AA11" i="3"/>
  <c r="AA12" i="3"/>
  <c r="AA13" i="3"/>
  <c r="AA14" i="3"/>
  <c r="AB41" i="3"/>
  <c r="AB42" i="3"/>
  <c r="AB43" i="3"/>
  <c r="AB44" i="3"/>
  <c r="AB45" i="3"/>
  <c r="AB46" i="3"/>
  <c r="AB47" i="3"/>
  <c r="AB48" i="3"/>
  <c r="AD241" i="1"/>
  <c r="H77" i="1"/>
  <c r="G77" i="1"/>
  <c r="I77" i="1" s="1"/>
  <c r="J77" i="1"/>
  <c r="AA41" i="3" l="1"/>
  <c r="AA42" i="3"/>
  <c r="AA43" i="3"/>
  <c r="AA44" i="3"/>
  <c r="AA45" i="3"/>
  <c r="AA46" i="3"/>
  <c r="AA47" i="3"/>
  <c r="AA48" i="3"/>
  <c r="AD240" i="1"/>
  <c r="H76" i="1"/>
  <c r="G76" i="1"/>
  <c r="I76" i="1" s="1"/>
  <c r="J76" i="1"/>
  <c r="Z41" i="3" l="1"/>
  <c r="Z42" i="3"/>
  <c r="Z43" i="3"/>
  <c r="Z44" i="3"/>
  <c r="Z45" i="3"/>
  <c r="Z46" i="3"/>
  <c r="Z47" i="3"/>
  <c r="Z48" i="3"/>
  <c r="Z7" i="3"/>
  <c r="Z8" i="3"/>
  <c r="Z9" i="3"/>
  <c r="Z10" i="3"/>
  <c r="Z11" i="3"/>
  <c r="Z12" i="3"/>
  <c r="Z13" i="3"/>
  <c r="Z14" i="3"/>
  <c r="AD239" i="1"/>
  <c r="H75" i="1"/>
  <c r="G75" i="1"/>
  <c r="I75" i="1"/>
  <c r="Y7" i="3" l="1"/>
  <c r="Y8" i="3"/>
  <c r="Y9" i="3"/>
  <c r="Y10" i="3"/>
  <c r="Y11" i="3"/>
  <c r="Y12" i="3"/>
  <c r="Y13" i="3"/>
  <c r="Y14" i="3"/>
  <c r="X7" i="3"/>
  <c r="X8" i="3"/>
  <c r="X9" i="3"/>
  <c r="X10" i="3"/>
  <c r="X11" i="3"/>
  <c r="X12" i="3"/>
  <c r="X13" i="3"/>
  <c r="X14" i="3"/>
  <c r="Y41" i="3"/>
  <c r="Y42" i="3"/>
  <c r="Y43" i="3"/>
  <c r="Y44" i="3"/>
  <c r="Y45" i="3"/>
  <c r="Y46" i="3"/>
  <c r="Y47" i="3"/>
  <c r="Y48" i="3"/>
  <c r="AD238" i="1"/>
  <c r="G74" i="1"/>
  <c r="I74" i="1"/>
  <c r="H74" i="1"/>
  <c r="V7" i="3" l="1"/>
  <c r="W7" i="3"/>
  <c r="V8" i="3"/>
  <c r="W8" i="3"/>
  <c r="V9" i="3"/>
  <c r="W9" i="3"/>
  <c r="V10" i="3"/>
  <c r="W10" i="3"/>
  <c r="V11" i="3"/>
  <c r="W11" i="3"/>
  <c r="V12" i="3"/>
  <c r="W12" i="3"/>
  <c r="V13" i="3"/>
  <c r="W13" i="3"/>
  <c r="V14" i="3"/>
  <c r="W14" i="3"/>
  <c r="U48" i="3"/>
  <c r="V48" i="3"/>
  <c r="W48" i="3"/>
  <c r="X48" i="3"/>
  <c r="T48" i="3"/>
  <c r="U47" i="3"/>
  <c r="V47" i="3"/>
  <c r="W47" i="3"/>
  <c r="X47" i="3"/>
  <c r="T47" i="3"/>
  <c r="U46" i="3"/>
  <c r="V46" i="3"/>
  <c r="W46" i="3"/>
  <c r="X46" i="3"/>
  <c r="T46" i="3"/>
  <c r="U45" i="3"/>
  <c r="V45" i="3"/>
  <c r="W45" i="3"/>
  <c r="X45" i="3"/>
  <c r="T45" i="3"/>
  <c r="U44" i="3"/>
  <c r="V44" i="3"/>
  <c r="W44" i="3"/>
  <c r="X44" i="3"/>
  <c r="T44" i="3"/>
  <c r="U43" i="3"/>
  <c r="V43" i="3"/>
  <c r="W43" i="3"/>
  <c r="X43" i="3"/>
  <c r="T43" i="3"/>
  <c r="U42" i="3"/>
  <c r="V42" i="3"/>
  <c r="W42" i="3"/>
  <c r="X42" i="3"/>
  <c r="T42" i="3"/>
  <c r="V41" i="3"/>
  <c r="W41" i="3"/>
  <c r="X41" i="3"/>
  <c r="U41" i="3"/>
  <c r="AD235" i="1"/>
  <c r="AD236" i="1"/>
  <c r="AD237" i="1"/>
  <c r="J72" i="1"/>
  <c r="H72" i="1"/>
  <c r="G72" i="1"/>
  <c r="I72" i="1" s="1"/>
  <c r="J71" i="1"/>
  <c r="H71" i="1"/>
  <c r="G71" i="1"/>
  <c r="I71" i="1" s="1"/>
  <c r="G73" i="1"/>
  <c r="I73" i="1" s="1"/>
  <c r="J73" i="1"/>
  <c r="H73" i="1"/>
  <c r="U14" i="3" l="1"/>
  <c r="U13" i="3"/>
  <c r="U12" i="3"/>
  <c r="U11" i="3"/>
  <c r="U10" i="3"/>
  <c r="U9" i="3"/>
  <c r="U8" i="3"/>
  <c r="U7" i="3"/>
  <c r="T12" i="3"/>
  <c r="S8" i="3" l="1"/>
  <c r="S7" i="3"/>
  <c r="T14" i="3"/>
  <c r="T13" i="3"/>
  <c r="T11" i="3"/>
  <c r="T10" i="3"/>
  <c r="T9" i="3"/>
  <c r="T8" i="3"/>
  <c r="T7" i="3"/>
  <c r="T41" i="3"/>
  <c r="S41" i="3"/>
  <c r="AD234" i="1"/>
  <c r="H70" i="1"/>
  <c r="G70" i="1"/>
  <c r="I70" i="1" s="1"/>
  <c r="J70" i="1"/>
  <c r="S48" i="3" l="1"/>
  <c r="S47" i="3"/>
  <c r="S46" i="3"/>
  <c r="S45" i="3"/>
  <c r="S44" i="3"/>
  <c r="S43" i="3"/>
  <c r="S42" i="3"/>
  <c r="S14" i="3"/>
  <c r="S13" i="3"/>
  <c r="S12" i="3"/>
  <c r="S11" i="3"/>
  <c r="S10" i="3"/>
  <c r="S9" i="3"/>
  <c r="AD233" i="1"/>
  <c r="H69" i="1"/>
  <c r="G69" i="1"/>
  <c r="I69" i="1" s="1"/>
  <c r="J69" i="1"/>
  <c r="R48" i="3" l="1"/>
  <c r="R47" i="3"/>
  <c r="R46" i="3"/>
  <c r="R45" i="3"/>
  <c r="R44" i="3"/>
  <c r="R43" i="3"/>
  <c r="R42" i="3"/>
  <c r="R41" i="3"/>
  <c r="AD232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39" i="1"/>
  <c r="G25" i="1"/>
  <c r="H68" i="1"/>
  <c r="J68" i="1"/>
  <c r="I68" i="1"/>
  <c r="R11" i="3" l="1"/>
  <c r="R14" i="3"/>
  <c r="R13" i="3"/>
  <c r="R12" i="3"/>
  <c r="R10" i="3"/>
  <c r="R9" i="3"/>
  <c r="R8" i="3"/>
  <c r="R7" i="3"/>
  <c r="AD231" i="1" l="1"/>
  <c r="H67" i="1"/>
  <c r="J67" i="1"/>
  <c r="I67" i="1"/>
  <c r="AD230" i="1" l="1"/>
  <c r="H66" i="1"/>
  <c r="J66" i="1"/>
  <c r="I66" i="1"/>
  <c r="AD229" i="1" l="1"/>
  <c r="H65" i="1"/>
  <c r="J65" i="1"/>
  <c r="I65" i="1"/>
  <c r="AD228" i="1" l="1"/>
  <c r="I64" i="1"/>
  <c r="H64" i="1"/>
  <c r="J64" i="1"/>
  <c r="AD227" i="1" l="1"/>
  <c r="H63" i="1"/>
  <c r="J63" i="1"/>
  <c r="I63" i="1"/>
  <c r="AD191" i="1" l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190" i="1"/>
  <c r="H62" i="1"/>
  <c r="J62" i="1"/>
  <c r="I62" i="1"/>
  <c r="H61" i="1" l="1"/>
  <c r="J61" i="1"/>
  <c r="I61" i="1"/>
  <c r="J60" i="1" l="1"/>
  <c r="I60" i="1"/>
  <c r="H60" i="1"/>
  <c r="J59" i="1" l="1"/>
  <c r="I59" i="1"/>
  <c r="H59" i="1"/>
  <c r="J58" i="1" l="1"/>
  <c r="I58" i="1"/>
  <c r="H58" i="1"/>
  <c r="J57" i="1" l="1"/>
  <c r="I57" i="1"/>
  <c r="H57" i="1"/>
  <c r="H56" i="1" l="1"/>
  <c r="J56" i="1"/>
  <c r="I56" i="1"/>
  <c r="I55" i="1" l="1"/>
  <c r="H55" i="1"/>
  <c r="J55" i="1"/>
  <c r="H53" i="1" l="1"/>
  <c r="H54" i="1"/>
  <c r="D56" i="2"/>
  <c r="J56" i="2" s="1"/>
  <c r="E56" i="2"/>
  <c r="F56" i="2"/>
  <c r="L56" i="2" s="1"/>
  <c r="M56" i="2"/>
  <c r="D57" i="2"/>
  <c r="E57" i="2"/>
  <c r="F57" i="2"/>
  <c r="L57" i="2" s="1"/>
  <c r="M57" i="2"/>
  <c r="D58" i="2"/>
  <c r="J58" i="2" s="1"/>
  <c r="E58" i="2"/>
  <c r="F58" i="2"/>
  <c r="L58" i="2" s="1"/>
  <c r="M58" i="2"/>
  <c r="D59" i="2"/>
  <c r="J59" i="2" s="1"/>
  <c r="E59" i="2"/>
  <c r="F59" i="2"/>
  <c r="L59" i="2" s="1"/>
  <c r="M59" i="2"/>
  <c r="D60" i="2"/>
  <c r="E60" i="2"/>
  <c r="F60" i="2"/>
  <c r="L60" i="2" s="1"/>
  <c r="M60" i="2"/>
  <c r="D61" i="2"/>
  <c r="E61" i="2"/>
  <c r="F61" i="2"/>
  <c r="L61" i="2" s="1"/>
  <c r="M61" i="2"/>
  <c r="D62" i="2"/>
  <c r="J62" i="2" s="1"/>
  <c r="E62" i="2"/>
  <c r="F62" i="2"/>
  <c r="L62" i="2" s="1"/>
  <c r="M62" i="2"/>
  <c r="D63" i="2"/>
  <c r="J63" i="2" s="1"/>
  <c r="E63" i="2"/>
  <c r="F63" i="2"/>
  <c r="L63" i="2" s="1"/>
  <c r="M63" i="2"/>
  <c r="D64" i="2"/>
  <c r="F64" i="2"/>
  <c r="L64" i="2" s="1"/>
  <c r="M64" i="2"/>
  <c r="D65" i="2"/>
  <c r="E65" i="2"/>
  <c r="F65" i="2"/>
  <c r="L65" i="2" s="1"/>
  <c r="M65" i="2"/>
  <c r="D66" i="2"/>
  <c r="J66" i="2" s="1"/>
  <c r="E66" i="2"/>
  <c r="F66" i="2"/>
  <c r="L66" i="2" s="1"/>
  <c r="M66" i="2"/>
  <c r="D67" i="2"/>
  <c r="J67" i="2" s="1"/>
  <c r="E67" i="2"/>
  <c r="F67" i="2"/>
  <c r="L67" i="2" s="1"/>
  <c r="M67" i="2"/>
  <c r="D68" i="2"/>
  <c r="J68" i="2" s="1"/>
  <c r="E68" i="2"/>
  <c r="F68" i="2"/>
  <c r="L68" i="2" s="1"/>
  <c r="M68" i="2"/>
  <c r="D69" i="2"/>
  <c r="E69" i="2"/>
  <c r="F69" i="2"/>
  <c r="L69" i="2" s="1"/>
  <c r="M69" i="2"/>
  <c r="D70" i="2"/>
  <c r="J70" i="2" s="1"/>
  <c r="E70" i="2"/>
  <c r="F70" i="2"/>
  <c r="L70" i="2" s="1"/>
  <c r="M70" i="2"/>
  <c r="D71" i="2"/>
  <c r="J71" i="2" s="1"/>
  <c r="E71" i="2"/>
  <c r="F71" i="2"/>
  <c r="L71" i="2" s="1"/>
  <c r="M71" i="2"/>
  <c r="M55" i="2"/>
  <c r="E55" i="2"/>
  <c r="F55" i="2"/>
  <c r="L55" i="2" s="1"/>
  <c r="D55" i="2"/>
  <c r="J55" i="2" s="1"/>
  <c r="H23" i="2"/>
  <c r="H48" i="2"/>
  <c r="H52" i="2"/>
  <c r="K18" i="2"/>
  <c r="L54" i="2"/>
  <c r="J54" i="2"/>
  <c r="G54" i="2"/>
  <c r="K54" i="2" s="1"/>
  <c r="L53" i="2"/>
  <c r="J53" i="2"/>
  <c r="G53" i="2"/>
  <c r="K53" i="2" s="1"/>
  <c r="L52" i="2"/>
  <c r="J52" i="2"/>
  <c r="G52" i="2"/>
  <c r="K52" i="2" s="1"/>
  <c r="L51" i="2"/>
  <c r="J51" i="2"/>
  <c r="G51" i="2"/>
  <c r="K51" i="2" s="1"/>
  <c r="L50" i="2"/>
  <c r="J50" i="2"/>
  <c r="G50" i="2"/>
  <c r="K50" i="2" s="1"/>
  <c r="L49" i="2"/>
  <c r="J49" i="2"/>
  <c r="G49" i="2"/>
  <c r="K49" i="2" s="1"/>
  <c r="L48" i="2"/>
  <c r="J48" i="2"/>
  <c r="G48" i="2"/>
  <c r="K48" i="2" s="1"/>
  <c r="L47" i="2"/>
  <c r="J47" i="2"/>
  <c r="G47" i="2"/>
  <c r="K47" i="2" s="1"/>
  <c r="L46" i="2"/>
  <c r="J46" i="2"/>
  <c r="G46" i="2"/>
  <c r="K46" i="2" s="1"/>
  <c r="L45" i="2"/>
  <c r="J45" i="2"/>
  <c r="G45" i="2"/>
  <c r="K45" i="2" s="1"/>
  <c r="L44" i="2"/>
  <c r="J44" i="2"/>
  <c r="G44" i="2"/>
  <c r="K44" i="2" s="1"/>
  <c r="L43" i="2"/>
  <c r="J43" i="2"/>
  <c r="G43" i="2"/>
  <c r="K43" i="2" s="1"/>
  <c r="L42" i="2"/>
  <c r="J42" i="2"/>
  <c r="G42" i="2"/>
  <c r="K42" i="2" s="1"/>
  <c r="L41" i="2"/>
  <c r="J41" i="2"/>
  <c r="G41" i="2"/>
  <c r="K41" i="2" s="1"/>
  <c r="L40" i="2"/>
  <c r="J40" i="2"/>
  <c r="G40" i="2"/>
  <c r="K40" i="2" s="1"/>
  <c r="L39" i="2"/>
  <c r="J39" i="2"/>
  <c r="G39" i="2"/>
  <c r="K39" i="2" s="1"/>
  <c r="L38" i="2"/>
  <c r="J38" i="2"/>
  <c r="L37" i="2"/>
  <c r="J37" i="2"/>
  <c r="L36" i="2"/>
  <c r="J36" i="2"/>
  <c r="L35" i="2"/>
  <c r="J35" i="2"/>
  <c r="L34" i="2"/>
  <c r="J34" i="2"/>
  <c r="L33" i="2"/>
  <c r="J33" i="2"/>
  <c r="L32" i="2"/>
  <c r="J32" i="2"/>
  <c r="L31" i="2"/>
  <c r="J31" i="2"/>
  <c r="L30" i="2"/>
  <c r="J30" i="2"/>
  <c r="L29" i="2"/>
  <c r="J29" i="2"/>
  <c r="L28" i="2"/>
  <c r="J28" i="2"/>
  <c r="L27" i="2"/>
  <c r="J27" i="2"/>
  <c r="L26" i="2"/>
  <c r="J26" i="2"/>
  <c r="L25" i="2"/>
  <c r="J25" i="2"/>
  <c r="G25" i="2"/>
  <c r="H25" i="2" s="1"/>
  <c r="L24" i="2"/>
  <c r="J24" i="2"/>
  <c r="G24" i="2"/>
  <c r="H24" i="2" s="1"/>
  <c r="L23" i="2"/>
  <c r="J23" i="2"/>
  <c r="G23" i="2"/>
  <c r="K23" i="2" s="1"/>
  <c r="L22" i="2"/>
  <c r="J22" i="2"/>
  <c r="G22" i="2"/>
  <c r="H22" i="2" s="1"/>
  <c r="L21" i="2"/>
  <c r="J21" i="2"/>
  <c r="G21" i="2"/>
  <c r="H21" i="2" s="1"/>
  <c r="L20" i="2"/>
  <c r="J20" i="2"/>
  <c r="G20" i="2"/>
  <c r="H20" i="2" s="1"/>
  <c r="L19" i="2"/>
  <c r="J19" i="2"/>
  <c r="G19" i="2"/>
  <c r="K19" i="2" s="1"/>
  <c r="L18" i="2"/>
  <c r="J18" i="2"/>
  <c r="G18" i="2"/>
  <c r="H18" i="2" s="1"/>
  <c r="L17" i="2"/>
  <c r="K17" i="2"/>
  <c r="J17" i="2"/>
  <c r="G17" i="2"/>
  <c r="H17" i="2" s="1"/>
  <c r="L16" i="2"/>
  <c r="K16" i="2"/>
  <c r="J16" i="2"/>
  <c r="G16" i="2"/>
  <c r="H16" i="2" s="1"/>
  <c r="L15" i="2"/>
  <c r="K15" i="2"/>
  <c r="J15" i="2"/>
  <c r="G15" i="2"/>
  <c r="H15" i="2" s="1"/>
  <c r="L14" i="2"/>
  <c r="K14" i="2"/>
  <c r="J14" i="2"/>
  <c r="G14" i="2"/>
  <c r="H14" i="2" s="1"/>
  <c r="L13" i="2"/>
  <c r="K13" i="2"/>
  <c r="J13" i="2"/>
  <c r="G13" i="2"/>
  <c r="H13" i="2" s="1"/>
  <c r="L12" i="2"/>
  <c r="K12" i="2"/>
  <c r="J12" i="2"/>
  <c r="G12" i="2"/>
  <c r="H12" i="2" s="1"/>
  <c r="L11" i="2"/>
  <c r="K11" i="2"/>
  <c r="J11" i="2"/>
  <c r="G11" i="2"/>
  <c r="H11" i="2" s="1"/>
  <c r="L10" i="2"/>
  <c r="K10" i="2"/>
  <c r="J10" i="2"/>
  <c r="G10" i="2"/>
  <c r="L9" i="2"/>
  <c r="K9" i="2"/>
  <c r="J9" i="2"/>
  <c r="G9" i="2"/>
  <c r="L8" i="2"/>
  <c r="K8" i="2"/>
  <c r="J8" i="2"/>
  <c r="G8" i="2"/>
  <c r="L7" i="2"/>
  <c r="K7" i="2"/>
  <c r="J7" i="2"/>
  <c r="G7" i="2"/>
  <c r="L6" i="2"/>
  <c r="K6" i="2"/>
  <c r="J6" i="2"/>
  <c r="G6" i="2"/>
  <c r="G66" i="2" l="1"/>
  <c r="H66" i="2" s="1"/>
  <c r="G60" i="2"/>
  <c r="H60" i="2" s="1"/>
  <c r="J60" i="2"/>
  <c r="G56" i="2"/>
  <c r="H56" i="2" s="1"/>
  <c r="H19" i="2"/>
  <c r="H44" i="2"/>
  <c r="G69" i="2"/>
  <c r="H69" i="2" s="1"/>
  <c r="G64" i="2"/>
  <c r="H64" i="2" s="1"/>
  <c r="K20" i="2"/>
  <c r="K21" i="2"/>
  <c r="K22" i="2"/>
  <c r="K24" i="2"/>
  <c r="K25" i="2"/>
  <c r="H40" i="2"/>
  <c r="G68" i="2"/>
  <c r="H68" i="2" s="1"/>
  <c r="J64" i="2"/>
  <c r="G61" i="2"/>
  <c r="K61" i="2" s="1"/>
  <c r="G58" i="2"/>
  <c r="K58" i="2" s="1"/>
  <c r="G70" i="2"/>
  <c r="H70" i="2" s="1"/>
  <c r="G57" i="2"/>
  <c r="H57" i="2" s="1"/>
  <c r="G65" i="2"/>
  <c r="H65" i="2" s="1"/>
  <c r="G62" i="2"/>
  <c r="K62" i="2" s="1"/>
  <c r="G71" i="2"/>
  <c r="J69" i="2"/>
  <c r="G67" i="2"/>
  <c r="J65" i="2"/>
  <c r="G63" i="2"/>
  <c r="H63" i="2" s="1"/>
  <c r="J61" i="2"/>
  <c r="G59" i="2"/>
  <c r="J57" i="2"/>
  <c r="H51" i="2"/>
  <c r="H47" i="2"/>
  <c r="H43" i="2"/>
  <c r="H39" i="2"/>
  <c r="H54" i="2"/>
  <c r="H50" i="2"/>
  <c r="H46" i="2"/>
  <c r="H42" i="2"/>
  <c r="H53" i="2"/>
  <c r="H49" i="2"/>
  <c r="H45" i="2"/>
  <c r="H41" i="2"/>
  <c r="G55" i="2"/>
  <c r="H55" i="2" s="1"/>
  <c r="J54" i="1"/>
  <c r="I54" i="1"/>
  <c r="K66" i="2" l="1"/>
  <c r="K70" i="2"/>
  <c r="K69" i="2"/>
  <c r="H62" i="2"/>
  <c r="K56" i="2"/>
  <c r="H58" i="2"/>
  <c r="K60" i="2"/>
  <c r="K65" i="2"/>
  <c r="H61" i="2"/>
  <c r="K64" i="2"/>
  <c r="K57" i="2"/>
  <c r="K68" i="2"/>
  <c r="K67" i="2"/>
  <c r="H67" i="2"/>
  <c r="K63" i="2"/>
  <c r="H59" i="2"/>
  <c r="K59" i="2"/>
  <c r="H71" i="2"/>
  <c r="K71" i="2"/>
  <c r="K55" i="2"/>
  <c r="J53" i="1"/>
  <c r="I53" i="1"/>
  <c r="J52" i="1" l="1"/>
  <c r="I52" i="1"/>
  <c r="H52" i="1"/>
  <c r="J51" i="1" l="1"/>
  <c r="I51" i="1"/>
  <c r="H51" i="1"/>
  <c r="J50" i="1" l="1"/>
  <c r="I50" i="1"/>
  <c r="H50" i="1"/>
  <c r="J49" i="1" l="1"/>
  <c r="I49" i="1"/>
  <c r="H49" i="1"/>
  <c r="J48" i="1" l="1"/>
  <c r="I48" i="1"/>
  <c r="H48" i="1"/>
  <c r="J47" i="1" l="1"/>
  <c r="I47" i="1"/>
  <c r="H47" i="1"/>
  <c r="J46" i="1"/>
  <c r="I46" i="1"/>
  <c r="H46" i="1"/>
  <c r="I25" i="1"/>
  <c r="I39" i="1"/>
  <c r="I40" i="1"/>
  <c r="I42" i="1"/>
  <c r="I43" i="1"/>
  <c r="I44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6" i="1"/>
  <c r="J4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6" i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I41" i="1"/>
  <c r="I45" i="1"/>
  <c r="G6" i="1"/>
  <c r="I6" i="1" s="1"/>
</calcChain>
</file>

<file path=xl/sharedStrings.xml><?xml version="1.0" encoding="utf-8"?>
<sst xmlns="http://schemas.openxmlformats.org/spreadsheetml/2006/main" count="176" uniqueCount="53">
  <si>
    <t>Analyse Mikroraum Städteregion Aachen</t>
  </si>
  <si>
    <t xml:space="preserve">Infizierte </t>
  </si>
  <si>
    <t>Genesene</t>
  </si>
  <si>
    <t>Verstorbene</t>
  </si>
  <si>
    <t>siehe Text</t>
  </si>
  <si>
    <t>oben rechts</t>
  </si>
  <si>
    <t>Telefonrecherche</t>
  </si>
  <si>
    <r>
      <rPr>
        <sz val="7"/>
        <color theme="1"/>
        <rFont val="Calibri"/>
        <family val="2"/>
        <scheme val="minor"/>
      </rPr>
      <t>Gesundheitsamt</t>
    </r>
    <r>
      <rPr>
        <sz val="11"/>
        <color theme="1"/>
        <rFont val="Calibri"/>
        <family val="2"/>
        <scheme val="minor"/>
      </rPr>
      <t xml:space="preserve"> </t>
    </r>
  </si>
  <si>
    <t>entfällt</t>
  </si>
  <si>
    <t>Todesfallmitteilungen</t>
  </si>
  <si>
    <t xml:space="preserve"> </t>
  </si>
  <si>
    <t xml:space="preserve">Stand </t>
  </si>
  <si>
    <t xml:space="preserve">abzgl. Genesene </t>
  </si>
  <si>
    <t xml:space="preserve">entfällt </t>
  </si>
  <si>
    <t>Abgerundete Einwohnerzahl (EW)</t>
  </si>
  <si>
    <t xml:space="preserve">Infizierte brutto  </t>
  </si>
  <si>
    <t xml:space="preserve"> Infizierte </t>
  </si>
  <si>
    <t>prozentual zur EW</t>
  </si>
  <si>
    <t xml:space="preserve">Infizierte netto   </t>
  </si>
  <si>
    <t xml:space="preserve"> Verstorbene </t>
  </si>
  <si>
    <t xml:space="preserve"> Aachen-Stadt</t>
  </si>
  <si>
    <t xml:space="preserve">Quelle: </t>
  </si>
  <si>
    <t>http://www.aachen.de/DE/stadt_buerger/notfall_informationen/corona/aktuelles/pressemitteilungen/corona_06042020_2.html</t>
  </si>
  <si>
    <t>Sonstige Mitteilungen</t>
  </si>
  <si>
    <t xml:space="preserve">Alle Daten wurden der oben aufrufbaren Infoseite der Stadt Aachen entnommen. </t>
  </si>
  <si>
    <t xml:space="preserve">Dies und alle Berechnungen nach bestem Wisssen und Gewissen, aber ohne Gewähr. © Rüdiger Stobbe, Aachen  </t>
  </si>
  <si>
    <t xml:space="preserve">Theoretische </t>
  </si>
  <si>
    <t>Verdoppelungszahl</t>
  </si>
  <si>
    <t>Seit dem 22.4.2020 fällt der Hinweis auf die Vorerkrankungen weg!</t>
  </si>
  <si>
    <t xml:space="preserve">Berechnung Verstorbene Corona pro Tag </t>
  </si>
  <si>
    <t>Datum</t>
  </si>
  <si>
    <t>Aktive Fälle</t>
  </si>
  <si>
    <t>Reproduktionszahl bei einer angenommenen Inkubationszeit  14 Tage</t>
  </si>
  <si>
    <t>Reproduktionszahl bei einer angenommenen Inkubationszeit  13 Tage</t>
  </si>
  <si>
    <t>Reproduktionszahl bei einer angenommenen Inkubationszeit  12 Tage</t>
  </si>
  <si>
    <t>Reproduktionszahl bei einer angenommenen Inkubationszeit  11 Tage</t>
  </si>
  <si>
    <t>Reproduktionszahl bei einer angenommenen Inkubationszeit  10 Tage</t>
  </si>
  <si>
    <t>Reproduktionszahl bei einer angenommenen Inkubationszeit   9  Tage</t>
  </si>
  <si>
    <t>Reproduktionszahl bei einer angenommenen Inkubationszeit   8  Tage</t>
  </si>
  <si>
    <t>Reproduktionszahl bei einer angenommenen Inkubationszeit   7  Tage</t>
  </si>
  <si>
    <t>Zum Original mit der Möglichkeit sämtliche Werte abzufragen: https://www.welt.de/vermischtes/article206504969/Corona-Deutschland-Mehr-als-6000-Tote-Karten-Zahlen-Grafiken.html</t>
  </si>
  <si>
    <t>Die Reproduktionszahl R</t>
  </si>
  <si>
    <t xml:space="preserve">Gehen Sie mit dem Finger oder der Maus über die entsprechenden Linien. Die Werte ploppen jeweils auf. </t>
  </si>
  <si>
    <t xml:space="preserve">Deutschland </t>
  </si>
  <si>
    <t xml:space="preserve">Städteregion Aachen </t>
  </si>
  <si>
    <t xml:space="preserve">Um R zu berechnen, wird die Inkubationszeit zurückgerechnet. Unter dem gewünschten Datum wird der jeweilige Wert durch den zurückgerechneten Wert geteilt. </t>
  </si>
  <si>
    <t>Datenquelle: Tabelle Mikroanalyse AC Städteregion</t>
  </si>
  <si>
    <t xml:space="preserve">Alle Berechnungen nach bestem Wisssen und Gewissen, aber ohne Gewähr. © Rüdiger Stobbe, Aachen  </t>
  </si>
  <si>
    <t>Fehlerhaft, siehe Erläuterung 5.5.2020</t>
  </si>
  <si>
    <r>
      <t>Zu den Diagrammen:</t>
    </r>
    <r>
      <rPr>
        <b/>
        <sz val="16"/>
        <color rgb="FF002060"/>
        <rFont val="Calibri"/>
        <family val="2"/>
        <scheme val="minor"/>
      </rPr>
      <t xml:space="preserve"> Nach unten scrollen</t>
    </r>
  </si>
  <si>
    <t>Durchschnitt gesamt</t>
  </si>
  <si>
    <t>Durchschnitt Corona</t>
  </si>
  <si>
    <t>http://www.aachen.de/DE/stadt_buerger/notfall_informationen/corona/aktuelles/index.html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</si>
</sst>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5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1" fillId="0" borderId="0" xfId="0" applyFont="1"/>
    <xf numFmtId="14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9" fillId="0" borderId="0" xfId="0" applyFont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0" xfId="0" applyAlignment="1"/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0" fontId="11" fillId="0" borderId="0" xfId="0" applyFont="1"/>
    <xf numFmtId="0" fontId="0" fillId="0" borderId="0" xfId="0" applyBorder="1"/>
    <xf numFmtId="0" fontId="6" fillId="0" borderId="0" xfId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Mikroanalyse Corona</a:t>
            </a:r>
            <a:r>
              <a:rPr lang="de-DE" baseline="0"/>
              <a:t> </a:t>
            </a:r>
            <a:r>
              <a:rPr lang="de-DE"/>
              <a:t>Städteregion</a:t>
            </a:r>
            <a:r>
              <a:rPr lang="de-DE" baseline="0"/>
              <a:t> Aachen Stand 19.8.2020 </a:t>
            </a:r>
            <a:endParaRPr lang="de-DE"/>
          </a:p>
        </c:rich>
      </c:tx>
      <c:layout>
        <c:manualLayout>
          <c:xMode val="edge"/>
          <c:yMode val="edge"/>
          <c:x val="0.37887017543859647"/>
          <c:y val="5.81395348837209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Positiv Getestete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'Mikroanalyse AC Städteregion'!$C$39:$C$180</c:f>
              <c:numCache>
                <c:formatCode>m/d/yyyy</c:formatCode>
                <c:ptCount val="142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</c:numCache>
            </c:numRef>
          </c:cat>
          <c:val>
            <c:numRef>
              <c:f>'Mikroanalyse AC Städteregion'!$D$39:$D$180</c:f>
              <c:numCache>
                <c:formatCode>General</c:formatCode>
                <c:ptCount val="142"/>
                <c:pt idx="0">
                  <c:v>922</c:v>
                </c:pt>
                <c:pt idx="1">
                  <c:v>980</c:v>
                </c:pt>
                <c:pt idx="2">
                  <c:v>1081</c:v>
                </c:pt>
                <c:pt idx="3">
                  <c:v>1155</c:v>
                </c:pt>
                <c:pt idx="4">
                  <c:v>1213</c:v>
                </c:pt>
                <c:pt idx="5">
                  <c:v>1259</c:v>
                </c:pt>
                <c:pt idx="6">
                  <c:v>1272</c:v>
                </c:pt>
                <c:pt idx="7">
                  <c:v>1295</c:v>
                </c:pt>
                <c:pt idx="8">
                  <c:v>1399</c:v>
                </c:pt>
                <c:pt idx="9">
                  <c:v>1426</c:v>
                </c:pt>
                <c:pt idx="10">
                  <c:v>1465</c:v>
                </c:pt>
                <c:pt idx="11">
                  <c:v>1508</c:v>
                </c:pt>
                <c:pt idx="12">
                  <c:v>1532</c:v>
                </c:pt>
                <c:pt idx="13">
                  <c:v>1547</c:v>
                </c:pt>
                <c:pt idx="14">
                  <c:v>1557</c:v>
                </c:pt>
                <c:pt idx="15">
                  <c:v>1583</c:v>
                </c:pt>
                <c:pt idx="16">
                  <c:v>1623</c:v>
                </c:pt>
                <c:pt idx="17">
                  <c:v>1650</c:v>
                </c:pt>
                <c:pt idx="18">
                  <c:v>1669</c:v>
                </c:pt>
                <c:pt idx="19">
                  <c:v>1693</c:v>
                </c:pt>
                <c:pt idx="20">
                  <c:v>1707</c:v>
                </c:pt>
                <c:pt idx="21">
                  <c:v>1719</c:v>
                </c:pt>
                <c:pt idx="22">
                  <c:v>1754</c:v>
                </c:pt>
                <c:pt idx="23">
                  <c:v>1797</c:v>
                </c:pt>
                <c:pt idx="24">
                  <c:v>1812</c:v>
                </c:pt>
                <c:pt idx="25">
                  <c:v>1824</c:v>
                </c:pt>
                <c:pt idx="26">
                  <c:v>1835</c:v>
                </c:pt>
                <c:pt idx="27">
                  <c:v>1839</c:v>
                </c:pt>
                <c:pt idx="28">
                  <c:v>1845</c:v>
                </c:pt>
                <c:pt idx="29">
                  <c:v>1853</c:v>
                </c:pt>
                <c:pt idx="30">
                  <c:v>1866</c:v>
                </c:pt>
                <c:pt idx="31">
                  <c:v>1891</c:v>
                </c:pt>
                <c:pt idx="32">
                  <c:v>1891</c:v>
                </c:pt>
                <c:pt idx="33">
                  <c:v>1891</c:v>
                </c:pt>
                <c:pt idx="34">
                  <c:v>1885</c:v>
                </c:pt>
                <c:pt idx="35">
                  <c:v>1890</c:v>
                </c:pt>
                <c:pt idx="36">
                  <c:v>1895</c:v>
                </c:pt>
                <c:pt idx="37">
                  <c:v>1903</c:v>
                </c:pt>
                <c:pt idx="38">
                  <c:v>1909</c:v>
                </c:pt>
                <c:pt idx="39">
                  <c:v>1909</c:v>
                </c:pt>
                <c:pt idx="40">
                  <c:v>1909</c:v>
                </c:pt>
                <c:pt idx="41">
                  <c:v>1924</c:v>
                </c:pt>
                <c:pt idx="42">
                  <c:v>1929</c:v>
                </c:pt>
                <c:pt idx="43">
                  <c:v>1934</c:v>
                </c:pt>
                <c:pt idx="44">
                  <c:v>1941</c:v>
                </c:pt>
                <c:pt idx="45">
                  <c:v>1945</c:v>
                </c:pt>
                <c:pt idx="46">
                  <c:v>1945</c:v>
                </c:pt>
                <c:pt idx="47">
                  <c:v>1945</c:v>
                </c:pt>
                <c:pt idx="48">
                  <c:v>1951</c:v>
                </c:pt>
                <c:pt idx="49">
                  <c:v>1952</c:v>
                </c:pt>
                <c:pt idx="50">
                  <c:v>1958</c:v>
                </c:pt>
                <c:pt idx="51">
                  <c:v>1960</c:v>
                </c:pt>
                <c:pt idx="52">
                  <c:v>1960</c:v>
                </c:pt>
                <c:pt idx="53">
                  <c:v>1960</c:v>
                </c:pt>
                <c:pt idx="54">
                  <c:v>1960</c:v>
                </c:pt>
                <c:pt idx="55">
                  <c:v>1960</c:v>
                </c:pt>
                <c:pt idx="56">
                  <c:v>1960</c:v>
                </c:pt>
                <c:pt idx="57">
                  <c:v>1962</c:v>
                </c:pt>
                <c:pt idx="58">
                  <c:v>1964</c:v>
                </c:pt>
                <c:pt idx="59">
                  <c:v>1967</c:v>
                </c:pt>
                <c:pt idx="60">
                  <c:v>1967</c:v>
                </c:pt>
                <c:pt idx="61">
                  <c:v>1967</c:v>
                </c:pt>
                <c:pt idx="62">
                  <c:v>1967</c:v>
                </c:pt>
                <c:pt idx="63">
                  <c:v>1971</c:v>
                </c:pt>
                <c:pt idx="64">
                  <c:v>1972</c:v>
                </c:pt>
                <c:pt idx="65">
                  <c:v>1975</c:v>
                </c:pt>
                <c:pt idx="66">
                  <c:v>1976</c:v>
                </c:pt>
                <c:pt idx="67">
                  <c:v>1976</c:v>
                </c:pt>
                <c:pt idx="68">
                  <c:v>1976</c:v>
                </c:pt>
                <c:pt idx="69">
                  <c:v>1979</c:v>
                </c:pt>
                <c:pt idx="70">
                  <c:v>1979</c:v>
                </c:pt>
                <c:pt idx="71">
                  <c:v>1980</c:v>
                </c:pt>
                <c:pt idx="72">
                  <c:v>1982</c:v>
                </c:pt>
                <c:pt idx="73">
                  <c:v>1982</c:v>
                </c:pt>
                <c:pt idx="74">
                  <c:v>1982</c:v>
                </c:pt>
                <c:pt idx="75">
                  <c:v>1982</c:v>
                </c:pt>
                <c:pt idx="76">
                  <c:v>1982</c:v>
                </c:pt>
                <c:pt idx="77">
                  <c:v>1982</c:v>
                </c:pt>
                <c:pt idx="78">
                  <c:v>1985</c:v>
                </c:pt>
                <c:pt idx="79">
                  <c:v>1985</c:v>
                </c:pt>
                <c:pt idx="80">
                  <c:v>1991</c:v>
                </c:pt>
                <c:pt idx="81">
                  <c:v>1991</c:v>
                </c:pt>
                <c:pt idx="82">
                  <c:v>1991</c:v>
                </c:pt>
                <c:pt idx="83">
                  <c:v>1994</c:v>
                </c:pt>
                <c:pt idx="84">
                  <c:v>1994</c:v>
                </c:pt>
                <c:pt idx="85">
                  <c:v>1997</c:v>
                </c:pt>
                <c:pt idx="86">
                  <c:v>1999</c:v>
                </c:pt>
                <c:pt idx="87">
                  <c:v>1999</c:v>
                </c:pt>
                <c:pt idx="88">
                  <c:v>1999</c:v>
                </c:pt>
                <c:pt idx="89">
                  <c:v>1999</c:v>
                </c:pt>
                <c:pt idx="90">
                  <c:v>2001</c:v>
                </c:pt>
                <c:pt idx="91">
                  <c:v>2001</c:v>
                </c:pt>
                <c:pt idx="92">
                  <c:v>2004</c:v>
                </c:pt>
                <c:pt idx="93">
                  <c:v>2004</c:v>
                </c:pt>
                <c:pt idx="94">
                  <c:v>2009</c:v>
                </c:pt>
                <c:pt idx="95">
                  <c:v>2009</c:v>
                </c:pt>
                <c:pt idx="96">
                  <c:v>2009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2011</c:v>
                </c:pt>
                <c:pt idx="102">
                  <c:v>2011</c:v>
                </c:pt>
                <c:pt idx="103">
                  <c:v>2011</c:v>
                </c:pt>
                <c:pt idx="104">
                  <c:v>2021</c:v>
                </c:pt>
                <c:pt idx="105">
                  <c:v>2021</c:v>
                </c:pt>
                <c:pt idx="106">
                  <c:v>2025</c:v>
                </c:pt>
                <c:pt idx="107">
                  <c:v>2025</c:v>
                </c:pt>
                <c:pt idx="108">
                  <c:v>2030</c:v>
                </c:pt>
                <c:pt idx="109">
                  <c:v>2030</c:v>
                </c:pt>
                <c:pt idx="110">
                  <c:v>2030</c:v>
                </c:pt>
                <c:pt idx="111">
                  <c:v>2037</c:v>
                </c:pt>
                <c:pt idx="112">
                  <c:v>2037</c:v>
                </c:pt>
                <c:pt idx="113">
                  <c:v>2044</c:v>
                </c:pt>
                <c:pt idx="114">
                  <c:v>2044</c:v>
                </c:pt>
                <c:pt idx="115">
                  <c:v>2058</c:v>
                </c:pt>
                <c:pt idx="116">
                  <c:v>2067</c:v>
                </c:pt>
                <c:pt idx="117">
                  <c:v>2067</c:v>
                </c:pt>
                <c:pt idx="118">
                  <c:v>2067</c:v>
                </c:pt>
                <c:pt idx="119">
                  <c:v>2067</c:v>
                </c:pt>
                <c:pt idx="120">
                  <c:v>2076</c:v>
                </c:pt>
                <c:pt idx="121">
                  <c:v>2095</c:v>
                </c:pt>
                <c:pt idx="122">
                  <c:v>2095</c:v>
                </c:pt>
                <c:pt idx="123">
                  <c:v>2095</c:v>
                </c:pt>
                <c:pt idx="124">
                  <c:v>2095</c:v>
                </c:pt>
                <c:pt idx="125">
                  <c:v>2108</c:v>
                </c:pt>
                <c:pt idx="126">
                  <c:v>2108</c:v>
                </c:pt>
                <c:pt idx="127">
                  <c:v>2139</c:v>
                </c:pt>
                <c:pt idx="128">
                  <c:v>2139</c:v>
                </c:pt>
                <c:pt idx="129">
                  <c:v>2157</c:v>
                </c:pt>
                <c:pt idx="130">
                  <c:v>2157</c:v>
                </c:pt>
                <c:pt idx="131">
                  <c:v>2157</c:v>
                </c:pt>
                <c:pt idx="132">
                  <c:v>2170</c:v>
                </c:pt>
                <c:pt idx="133">
                  <c:v>2170</c:v>
                </c:pt>
                <c:pt idx="134">
                  <c:v>2181</c:v>
                </c:pt>
                <c:pt idx="135">
                  <c:v>2181</c:v>
                </c:pt>
                <c:pt idx="136">
                  <c:v>2212</c:v>
                </c:pt>
                <c:pt idx="137">
                  <c:v>2212</c:v>
                </c:pt>
                <c:pt idx="138">
                  <c:v>2212</c:v>
                </c:pt>
                <c:pt idx="139">
                  <c:v>2232</c:v>
                </c:pt>
                <c:pt idx="140">
                  <c:v>2232</c:v>
                </c:pt>
                <c:pt idx="141">
                  <c:v>2261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01-4878-A159-1759367A2149}"/>
            </c:ext>
          </c:extLst>
        </c:ser>
        <c:ser>
          <c:idx val="1"/>
          <c:order val="1"/>
          <c:tx>
            <c:v>Genesene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'Mikroanalyse AC Städteregion'!$C$39:$C$180</c:f>
              <c:numCache>
                <c:formatCode>m/d/yyyy</c:formatCode>
                <c:ptCount val="142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</c:numCache>
            </c:numRef>
          </c:cat>
          <c:val>
            <c:numRef>
              <c:f>'Mikroanalyse AC Städteregion'!$E$39:$E$180</c:f>
              <c:numCache>
                <c:formatCode>General</c:formatCode>
                <c:ptCount val="142"/>
                <c:pt idx="0">
                  <c:v>322</c:v>
                </c:pt>
                <c:pt idx="1">
                  <c:v>364</c:v>
                </c:pt>
                <c:pt idx="2">
                  <c:v>435</c:v>
                </c:pt>
                <c:pt idx="3">
                  <c:v>494</c:v>
                </c:pt>
                <c:pt idx="4">
                  <c:v>560</c:v>
                </c:pt>
                <c:pt idx="5">
                  <c:v>578</c:v>
                </c:pt>
                <c:pt idx="6">
                  <c:v>595</c:v>
                </c:pt>
                <c:pt idx="7">
                  <c:v>662</c:v>
                </c:pt>
                <c:pt idx="8">
                  <c:v>699</c:v>
                </c:pt>
                <c:pt idx="9">
                  <c:v>755</c:v>
                </c:pt>
                <c:pt idx="10">
                  <c:v>826</c:v>
                </c:pt>
                <c:pt idx="11">
                  <c:v>854</c:v>
                </c:pt>
                <c:pt idx="12">
                  <c:v>906</c:v>
                </c:pt>
                <c:pt idx="13">
                  <c:v>922</c:v>
                </c:pt>
                <c:pt idx="14">
                  <c:v>949</c:v>
                </c:pt>
                <c:pt idx="15">
                  <c:v>1009</c:v>
                </c:pt>
                <c:pt idx="16">
                  <c:v>1058</c:v>
                </c:pt>
                <c:pt idx="17">
                  <c:v>1112</c:v>
                </c:pt>
                <c:pt idx="18">
                  <c:v>1159</c:v>
                </c:pt>
                <c:pt idx="19">
                  <c:v>1195</c:v>
                </c:pt>
                <c:pt idx="20">
                  <c:v>1201</c:v>
                </c:pt>
                <c:pt idx="21">
                  <c:v>1256</c:v>
                </c:pt>
                <c:pt idx="22">
                  <c:v>1281</c:v>
                </c:pt>
                <c:pt idx="23">
                  <c:v>1324</c:v>
                </c:pt>
                <c:pt idx="24">
                  <c:v>1357</c:v>
                </c:pt>
                <c:pt idx="25">
                  <c:v>1412</c:v>
                </c:pt>
                <c:pt idx="26">
                  <c:v>1420</c:v>
                </c:pt>
                <c:pt idx="27">
                  <c:v>1435</c:v>
                </c:pt>
                <c:pt idx="28">
                  <c:v>1467</c:v>
                </c:pt>
                <c:pt idx="29">
                  <c:v>1490</c:v>
                </c:pt>
                <c:pt idx="30">
                  <c:v>1535</c:v>
                </c:pt>
                <c:pt idx="31">
                  <c:v>1591</c:v>
                </c:pt>
                <c:pt idx="32">
                  <c:v>1591</c:v>
                </c:pt>
                <c:pt idx="33">
                  <c:v>1591</c:v>
                </c:pt>
                <c:pt idx="34">
                  <c:v>1598</c:v>
                </c:pt>
                <c:pt idx="35">
                  <c:v>1636</c:v>
                </c:pt>
                <c:pt idx="36">
                  <c:v>1664</c:v>
                </c:pt>
                <c:pt idx="37">
                  <c:v>1682</c:v>
                </c:pt>
                <c:pt idx="38">
                  <c:v>1702</c:v>
                </c:pt>
                <c:pt idx="39">
                  <c:v>1702</c:v>
                </c:pt>
                <c:pt idx="40">
                  <c:v>1702</c:v>
                </c:pt>
                <c:pt idx="41">
                  <c:v>1721</c:v>
                </c:pt>
                <c:pt idx="42">
                  <c:v>1736</c:v>
                </c:pt>
                <c:pt idx="43">
                  <c:v>1743</c:v>
                </c:pt>
                <c:pt idx="44">
                  <c:v>1753</c:v>
                </c:pt>
                <c:pt idx="45">
                  <c:v>1764</c:v>
                </c:pt>
                <c:pt idx="46">
                  <c:v>1764</c:v>
                </c:pt>
                <c:pt idx="47">
                  <c:v>1764</c:v>
                </c:pt>
                <c:pt idx="48">
                  <c:v>1784</c:v>
                </c:pt>
                <c:pt idx="49">
                  <c:v>1791</c:v>
                </c:pt>
                <c:pt idx="50">
                  <c:v>1801</c:v>
                </c:pt>
                <c:pt idx="51">
                  <c:v>1814</c:v>
                </c:pt>
                <c:pt idx="52">
                  <c:v>1814</c:v>
                </c:pt>
                <c:pt idx="53">
                  <c:v>1814</c:v>
                </c:pt>
                <c:pt idx="54">
                  <c:v>1814</c:v>
                </c:pt>
                <c:pt idx="55">
                  <c:v>1829</c:v>
                </c:pt>
                <c:pt idx="56">
                  <c:v>1839</c:v>
                </c:pt>
                <c:pt idx="57">
                  <c:v>1846</c:v>
                </c:pt>
                <c:pt idx="58">
                  <c:v>1849</c:v>
                </c:pt>
                <c:pt idx="59">
                  <c:v>1850</c:v>
                </c:pt>
                <c:pt idx="60">
                  <c:v>1850</c:v>
                </c:pt>
                <c:pt idx="61">
                  <c:v>1850</c:v>
                </c:pt>
                <c:pt idx="62">
                  <c:v>1850</c:v>
                </c:pt>
                <c:pt idx="63">
                  <c:v>1856</c:v>
                </c:pt>
                <c:pt idx="64">
                  <c:v>1858</c:v>
                </c:pt>
                <c:pt idx="65">
                  <c:v>1859</c:v>
                </c:pt>
                <c:pt idx="66">
                  <c:v>1859</c:v>
                </c:pt>
                <c:pt idx="67">
                  <c:v>1859</c:v>
                </c:pt>
                <c:pt idx="68">
                  <c:v>1859</c:v>
                </c:pt>
                <c:pt idx="69">
                  <c:v>1862</c:v>
                </c:pt>
                <c:pt idx="70">
                  <c:v>1863</c:v>
                </c:pt>
                <c:pt idx="71">
                  <c:v>1865</c:v>
                </c:pt>
                <c:pt idx="72">
                  <c:v>1869</c:v>
                </c:pt>
                <c:pt idx="73">
                  <c:v>1869</c:v>
                </c:pt>
                <c:pt idx="74">
                  <c:v>1869</c:v>
                </c:pt>
                <c:pt idx="75">
                  <c:v>1869</c:v>
                </c:pt>
                <c:pt idx="76">
                  <c:v>1871</c:v>
                </c:pt>
                <c:pt idx="77">
                  <c:v>1871</c:v>
                </c:pt>
                <c:pt idx="78">
                  <c:v>1871</c:v>
                </c:pt>
                <c:pt idx="79">
                  <c:v>1871</c:v>
                </c:pt>
                <c:pt idx="80">
                  <c:v>1873</c:v>
                </c:pt>
                <c:pt idx="81">
                  <c:v>1873</c:v>
                </c:pt>
                <c:pt idx="82">
                  <c:v>1873</c:v>
                </c:pt>
                <c:pt idx="83">
                  <c:v>1875</c:v>
                </c:pt>
                <c:pt idx="84">
                  <c:v>1875</c:v>
                </c:pt>
                <c:pt idx="85">
                  <c:v>1876</c:v>
                </c:pt>
                <c:pt idx="86">
                  <c:v>1880</c:v>
                </c:pt>
                <c:pt idx="87">
                  <c:v>1880</c:v>
                </c:pt>
                <c:pt idx="88">
                  <c:v>1880</c:v>
                </c:pt>
                <c:pt idx="89">
                  <c:v>1880</c:v>
                </c:pt>
                <c:pt idx="90">
                  <c:v>1883</c:v>
                </c:pt>
                <c:pt idx="91">
                  <c:v>1883</c:v>
                </c:pt>
                <c:pt idx="92">
                  <c:v>1890</c:v>
                </c:pt>
                <c:pt idx="93">
                  <c:v>1890</c:v>
                </c:pt>
                <c:pt idx="94">
                  <c:v>1898</c:v>
                </c:pt>
                <c:pt idx="95">
                  <c:v>1898</c:v>
                </c:pt>
                <c:pt idx="96">
                  <c:v>1898</c:v>
                </c:pt>
                <c:pt idx="97">
                  <c:v>1900</c:v>
                </c:pt>
                <c:pt idx="98">
                  <c:v>1900</c:v>
                </c:pt>
                <c:pt idx="99">
                  <c:v>1900</c:v>
                </c:pt>
                <c:pt idx="100">
                  <c:v>1900</c:v>
                </c:pt>
                <c:pt idx="101">
                  <c:v>1908</c:v>
                </c:pt>
                <c:pt idx="102">
                  <c:v>1908</c:v>
                </c:pt>
                <c:pt idx="103">
                  <c:v>1908</c:v>
                </c:pt>
                <c:pt idx="104">
                  <c:v>1908</c:v>
                </c:pt>
                <c:pt idx="105">
                  <c:v>1908</c:v>
                </c:pt>
                <c:pt idx="106">
                  <c:v>1909</c:v>
                </c:pt>
                <c:pt idx="107">
                  <c:v>1909</c:v>
                </c:pt>
                <c:pt idx="108">
                  <c:v>1917</c:v>
                </c:pt>
                <c:pt idx="109">
                  <c:v>1917</c:v>
                </c:pt>
                <c:pt idx="110">
                  <c:v>1917</c:v>
                </c:pt>
                <c:pt idx="111">
                  <c:v>1917</c:v>
                </c:pt>
                <c:pt idx="112">
                  <c:v>1917</c:v>
                </c:pt>
                <c:pt idx="113">
                  <c:v>1920</c:v>
                </c:pt>
                <c:pt idx="114">
                  <c:v>1920</c:v>
                </c:pt>
                <c:pt idx="115">
                  <c:v>1922</c:v>
                </c:pt>
                <c:pt idx="116">
                  <c:v>1928</c:v>
                </c:pt>
                <c:pt idx="117">
                  <c:v>1928</c:v>
                </c:pt>
                <c:pt idx="118">
                  <c:v>1928</c:v>
                </c:pt>
                <c:pt idx="119">
                  <c:v>1928</c:v>
                </c:pt>
                <c:pt idx="120">
                  <c:v>1937</c:v>
                </c:pt>
                <c:pt idx="121">
                  <c:v>1942</c:v>
                </c:pt>
                <c:pt idx="122">
                  <c:v>1942</c:v>
                </c:pt>
                <c:pt idx="123">
                  <c:v>1942</c:v>
                </c:pt>
                <c:pt idx="124">
                  <c:v>1942</c:v>
                </c:pt>
                <c:pt idx="125">
                  <c:v>1954</c:v>
                </c:pt>
                <c:pt idx="126">
                  <c:v>1954</c:v>
                </c:pt>
                <c:pt idx="127">
                  <c:v>1958</c:v>
                </c:pt>
                <c:pt idx="128">
                  <c:v>1958</c:v>
                </c:pt>
                <c:pt idx="129">
                  <c:v>1975</c:v>
                </c:pt>
                <c:pt idx="130">
                  <c:v>1975</c:v>
                </c:pt>
                <c:pt idx="131">
                  <c:v>1975</c:v>
                </c:pt>
                <c:pt idx="132">
                  <c:v>1999</c:v>
                </c:pt>
                <c:pt idx="133">
                  <c:v>1999</c:v>
                </c:pt>
                <c:pt idx="134">
                  <c:v>2008</c:v>
                </c:pt>
                <c:pt idx="135">
                  <c:v>2008</c:v>
                </c:pt>
                <c:pt idx="136">
                  <c:v>2028</c:v>
                </c:pt>
                <c:pt idx="137">
                  <c:v>2028</c:v>
                </c:pt>
                <c:pt idx="138">
                  <c:v>2028</c:v>
                </c:pt>
                <c:pt idx="139">
                  <c:v>2053</c:v>
                </c:pt>
                <c:pt idx="140">
                  <c:v>2053</c:v>
                </c:pt>
                <c:pt idx="141">
                  <c:v>2074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01-4878-A159-1759367A2149}"/>
            </c:ext>
          </c:extLst>
        </c:ser>
        <c:ser>
          <c:idx val="2"/>
          <c:order val="2"/>
          <c:tx>
            <c:v>Verstorbene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'Mikroanalyse AC Städteregion'!$C$39:$C$180</c:f>
              <c:numCache>
                <c:formatCode>m/d/yyyy</c:formatCode>
                <c:ptCount val="142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</c:numCache>
            </c:numRef>
          </c:cat>
          <c:val>
            <c:numRef>
              <c:f>'Mikroanalyse AC Städteregion'!$F$39:$F$180</c:f>
              <c:numCache>
                <c:formatCode>General</c:formatCode>
                <c:ptCount val="142"/>
                <c:pt idx="0">
                  <c:v>15</c:v>
                </c:pt>
                <c:pt idx="1">
                  <c:v>16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35</c:v>
                </c:pt>
                <c:pt idx="7">
                  <c:v>35</c:v>
                </c:pt>
                <c:pt idx="8">
                  <c:v>36</c:v>
                </c:pt>
                <c:pt idx="9">
                  <c:v>41</c:v>
                </c:pt>
                <c:pt idx="10">
                  <c:v>48</c:v>
                </c:pt>
                <c:pt idx="11">
                  <c:v>50</c:v>
                </c:pt>
                <c:pt idx="12">
                  <c:v>51</c:v>
                </c:pt>
                <c:pt idx="13">
                  <c:v>51</c:v>
                </c:pt>
                <c:pt idx="14">
                  <c:v>52</c:v>
                </c:pt>
                <c:pt idx="15">
                  <c:v>54</c:v>
                </c:pt>
                <c:pt idx="16">
                  <c:v>56</c:v>
                </c:pt>
                <c:pt idx="17">
                  <c:v>59</c:v>
                </c:pt>
                <c:pt idx="18">
                  <c:v>62</c:v>
                </c:pt>
                <c:pt idx="19">
                  <c:v>62</c:v>
                </c:pt>
                <c:pt idx="20">
                  <c:v>63</c:v>
                </c:pt>
                <c:pt idx="21">
                  <c:v>65</c:v>
                </c:pt>
                <c:pt idx="22">
                  <c:v>70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76</c:v>
                </c:pt>
                <c:pt idx="28">
                  <c:v>78</c:v>
                </c:pt>
                <c:pt idx="29">
                  <c:v>79</c:v>
                </c:pt>
                <c:pt idx="30">
                  <c:v>82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83</c:v>
                </c:pt>
                <c:pt idx="35">
                  <c:v>84</c:v>
                </c:pt>
                <c:pt idx="36">
                  <c:v>84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87</c:v>
                </c:pt>
                <c:pt idx="44">
                  <c:v>87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88</c:v>
                </c:pt>
                <c:pt idx="49">
                  <c:v>89</c:v>
                </c:pt>
                <c:pt idx="50">
                  <c:v>91</c:v>
                </c:pt>
                <c:pt idx="51">
                  <c:v>91</c:v>
                </c:pt>
                <c:pt idx="52">
                  <c:v>91</c:v>
                </c:pt>
                <c:pt idx="53">
                  <c:v>91</c:v>
                </c:pt>
                <c:pt idx="54">
                  <c:v>91</c:v>
                </c:pt>
                <c:pt idx="55">
                  <c:v>91</c:v>
                </c:pt>
                <c:pt idx="56">
                  <c:v>91</c:v>
                </c:pt>
                <c:pt idx="57">
                  <c:v>92</c:v>
                </c:pt>
                <c:pt idx="58">
                  <c:v>92</c:v>
                </c:pt>
                <c:pt idx="59">
                  <c:v>93</c:v>
                </c:pt>
                <c:pt idx="60">
                  <c:v>93</c:v>
                </c:pt>
                <c:pt idx="61">
                  <c:v>93</c:v>
                </c:pt>
                <c:pt idx="62">
                  <c:v>93</c:v>
                </c:pt>
                <c:pt idx="63">
                  <c:v>93</c:v>
                </c:pt>
                <c:pt idx="64">
                  <c:v>94</c:v>
                </c:pt>
                <c:pt idx="65">
                  <c:v>94</c:v>
                </c:pt>
                <c:pt idx="66">
                  <c:v>94</c:v>
                </c:pt>
                <c:pt idx="67">
                  <c:v>94</c:v>
                </c:pt>
                <c:pt idx="68">
                  <c:v>94</c:v>
                </c:pt>
                <c:pt idx="69">
                  <c:v>94</c:v>
                </c:pt>
                <c:pt idx="70">
                  <c:v>94</c:v>
                </c:pt>
                <c:pt idx="71">
                  <c:v>95</c:v>
                </c:pt>
                <c:pt idx="72">
                  <c:v>95</c:v>
                </c:pt>
                <c:pt idx="73">
                  <c:v>95</c:v>
                </c:pt>
                <c:pt idx="74">
                  <c:v>95</c:v>
                </c:pt>
                <c:pt idx="75">
                  <c:v>95</c:v>
                </c:pt>
                <c:pt idx="76">
                  <c:v>95</c:v>
                </c:pt>
                <c:pt idx="77">
                  <c:v>95</c:v>
                </c:pt>
                <c:pt idx="78">
                  <c:v>95</c:v>
                </c:pt>
                <c:pt idx="79">
                  <c:v>95</c:v>
                </c:pt>
                <c:pt idx="80">
                  <c:v>97</c:v>
                </c:pt>
                <c:pt idx="81">
                  <c:v>97</c:v>
                </c:pt>
                <c:pt idx="82">
                  <c:v>97</c:v>
                </c:pt>
                <c:pt idx="83">
                  <c:v>97</c:v>
                </c:pt>
                <c:pt idx="84">
                  <c:v>97</c:v>
                </c:pt>
                <c:pt idx="85">
                  <c:v>98</c:v>
                </c:pt>
                <c:pt idx="86">
                  <c:v>98</c:v>
                </c:pt>
                <c:pt idx="87">
                  <c:v>98</c:v>
                </c:pt>
                <c:pt idx="88">
                  <c:v>98</c:v>
                </c:pt>
                <c:pt idx="89">
                  <c:v>98</c:v>
                </c:pt>
                <c:pt idx="90">
                  <c:v>98</c:v>
                </c:pt>
                <c:pt idx="91">
                  <c:v>98</c:v>
                </c:pt>
                <c:pt idx="92">
                  <c:v>98</c:v>
                </c:pt>
                <c:pt idx="93">
                  <c:v>98</c:v>
                </c:pt>
                <c:pt idx="94">
                  <c:v>98</c:v>
                </c:pt>
                <c:pt idx="95">
                  <c:v>98</c:v>
                </c:pt>
                <c:pt idx="96">
                  <c:v>98</c:v>
                </c:pt>
                <c:pt idx="97">
                  <c:v>98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101</c:v>
                </c:pt>
                <c:pt idx="135">
                  <c:v>101</c:v>
                </c:pt>
                <c:pt idx="136">
                  <c:v>101</c:v>
                </c:pt>
                <c:pt idx="137">
                  <c:v>101</c:v>
                </c:pt>
                <c:pt idx="138">
                  <c:v>101</c:v>
                </c:pt>
                <c:pt idx="139">
                  <c:v>101</c:v>
                </c:pt>
                <c:pt idx="140">
                  <c:v>101</c:v>
                </c:pt>
                <c:pt idx="141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01-4878-A159-1759367A2149}"/>
            </c:ext>
          </c:extLst>
        </c:ser>
        <c:ser>
          <c:idx val="3"/>
          <c:order val="3"/>
          <c:tx>
            <c:v>Aktive Fälle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'Mikroanalyse AC Städteregion'!$C$39:$C$180</c:f>
              <c:numCache>
                <c:formatCode>m/d/yyyy</c:formatCode>
                <c:ptCount val="142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</c:numCache>
            </c:numRef>
          </c:cat>
          <c:val>
            <c:numRef>
              <c:f>'Mikroanalyse AC Städteregion'!$G$39:$G$180</c:f>
              <c:numCache>
                <c:formatCode>General</c:formatCode>
                <c:ptCount val="142"/>
                <c:pt idx="0">
                  <c:v>585</c:v>
                </c:pt>
                <c:pt idx="1">
                  <c:v>600</c:v>
                </c:pt>
                <c:pt idx="2">
                  <c:v>625</c:v>
                </c:pt>
                <c:pt idx="3">
                  <c:v>634</c:v>
                </c:pt>
                <c:pt idx="4">
                  <c:v>626</c:v>
                </c:pt>
                <c:pt idx="5">
                  <c:v>654</c:v>
                </c:pt>
                <c:pt idx="6">
                  <c:v>642</c:v>
                </c:pt>
                <c:pt idx="7">
                  <c:v>598</c:v>
                </c:pt>
                <c:pt idx="8">
                  <c:v>664</c:v>
                </c:pt>
                <c:pt idx="9">
                  <c:v>630</c:v>
                </c:pt>
                <c:pt idx="10">
                  <c:v>591</c:v>
                </c:pt>
                <c:pt idx="11">
                  <c:v>604</c:v>
                </c:pt>
                <c:pt idx="12">
                  <c:v>575</c:v>
                </c:pt>
                <c:pt idx="13">
                  <c:v>574</c:v>
                </c:pt>
                <c:pt idx="14">
                  <c:v>556</c:v>
                </c:pt>
                <c:pt idx="15">
                  <c:v>520</c:v>
                </c:pt>
                <c:pt idx="16">
                  <c:v>509</c:v>
                </c:pt>
                <c:pt idx="17">
                  <c:v>479</c:v>
                </c:pt>
                <c:pt idx="18">
                  <c:v>448</c:v>
                </c:pt>
                <c:pt idx="19">
                  <c:v>436</c:v>
                </c:pt>
                <c:pt idx="20">
                  <c:v>443</c:v>
                </c:pt>
                <c:pt idx="21">
                  <c:v>398</c:v>
                </c:pt>
                <c:pt idx="22">
                  <c:v>403</c:v>
                </c:pt>
                <c:pt idx="23">
                  <c:v>400</c:v>
                </c:pt>
                <c:pt idx="24">
                  <c:v>381</c:v>
                </c:pt>
                <c:pt idx="25">
                  <c:v>337</c:v>
                </c:pt>
                <c:pt idx="26">
                  <c:v>339</c:v>
                </c:pt>
                <c:pt idx="27">
                  <c:v>328</c:v>
                </c:pt>
                <c:pt idx="28">
                  <c:v>300</c:v>
                </c:pt>
                <c:pt idx="29">
                  <c:v>284</c:v>
                </c:pt>
                <c:pt idx="30">
                  <c:v>249</c:v>
                </c:pt>
                <c:pt idx="31">
                  <c:v>217</c:v>
                </c:pt>
                <c:pt idx="32">
                  <c:v>217</c:v>
                </c:pt>
                <c:pt idx="33">
                  <c:v>217</c:v>
                </c:pt>
                <c:pt idx="34">
                  <c:v>204</c:v>
                </c:pt>
                <c:pt idx="35">
                  <c:v>170</c:v>
                </c:pt>
                <c:pt idx="36">
                  <c:v>147</c:v>
                </c:pt>
                <c:pt idx="37">
                  <c:v>136</c:v>
                </c:pt>
                <c:pt idx="38">
                  <c:v>122</c:v>
                </c:pt>
                <c:pt idx="39">
                  <c:v>122</c:v>
                </c:pt>
                <c:pt idx="40">
                  <c:v>122</c:v>
                </c:pt>
                <c:pt idx="41">
                  <c:v>117</c:v>
                </c:pt>
                <c:pt idx="42">
                  <c:v>106</c:v>
                </c:pt>
                <c:pt idx="43">
                  <c:v>104</c:v>
                </c:pt>
                <c:pt idx="44">
                  <c:v>101</c:v>
                </c:pt>
                <c:pt idx="45">
                  <c:v>93</c:v>
                </c:pt>
                <c:pt idx="46">
                  <c:v>93</c:v>
                </c:pt>
                <c:pt idx="47">
                  <c:v>93</c:v>
                </c:pt>
                <c:pt idx="48">
                  <c:v>79</c:v>
                </c:pt>
                <c:pt idx="49">
                  <c:v>72</c:v>
                </c:pt>
                <c:pt idx="50">
                  <c:v>66</c:v>
                </c:pt>
                <c:pt idx="51">
                  <c:v>55</c:v>
                </c:pt>
                <c:pt idx="52">
                  <c:v>55</c:v>
                </c:pt>
                <c:pt idx="53">
                  <c:v>55</c:v>
                </c:pt>
                <c:pt idx="54">
                  <c:v>55</c:v>
                </c:pt>
                <c:pt idx="55">
                  <c:v>40</c:v>
                </c:pt>
                <c:pt idx="56">
                  <c:v>30</c:v>
                </c:pt>
                <c:pt idx="57">
                  <c:v>24</c:v>
                </c:pt>
                <c:pt idx="58">
                  <c:v>23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22</c:v>
                </c:pt>
                <c:pt idx="64">
                  <c:v>20</c:v>
                </c:pt>
                <c:pt idx="65">
                  <c:v>22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22</c:v>
                </c:pt>
                <c:pt idx="71">
                  <c:v>20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16</c:v>
                </c:pt>
                <c:pt idx="77">
                  <c:v>16</c:v>
                </c:pt>
                <c:pt idx="78">
                  <c:v>19</c:v>
                </c:pt>
                <c:pt idx="79">
                  <c:v>19</c:v>
                </c:pt>
                <c:pt idx="80">
                  <c:v>21</c:v>
                </c:pt>
                <c:pt idx="81">
                  <c:v>21</c:v>
                </c:pt>
                <c:pt idx="82">
                  <c:v>21</c:v>
                </c:pt>
                <c:pt idx="83">
                  <c:v>22</c:v>
                </c:pt>
                <c:pt idx="84">
                  <c:v>22</c:v>
                </c:pt>
                <c:pt idx="85">
                  <c:v>23</c:v>
                </c:pt>
                <c:pt idx="86">
                  <c:v>21</c:v>
                </c:pt>
                <c:pt idx="87">
                  <c:v>21</c:v>
                </c:pt>
                <c:pt idx="88">
                  <c:v>21</c:v>
                </c:pt>
                <c:pt idx="89">
                  <c:v>21</c:v>
                </c:pt>
                <c:pt idx="90">
                  <c:v>20</c:v>
                </c:pt>
                <c:pt idx="91">
                  <c:v>20</c:v>
                </c:pt>
                <c:pt idx="92">
                  <c:v>16</c:v>
                </c:pt>
                <c:pt idx="93">
                  <c:v>16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13</c:v>
                </c:pt>
                <c:pt idx="105">
                  <c:v>13</c:v>
                </c:pt>
                <c:pt idx="106">
                  <c:v>16</c:v>
                </c:pt>
                <c:pt idx="107">
                  <c:v>16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20</c:v>
                </c:pt>
                <c:pt idx="112">
                  <c:v>20</c:v>
                </c:pt>
                <c:pt idx="113">
                  <c:v>24</c:v>
                </c:pt>
                <c:pt idx="114">
                  <c:v>24</c:v>
                </c:pt>
                <c:pt idx="115">
                  <c:v>36</c:v>
                </c:pt>
                <c:pt idx="116">
                  <c:v>39</c:v>
                </c:pt>
                <c:pt idx="117">
                  <c:v>39</c:v>
                </c:pt>
                <c:pt idx="118">
                  <c:v>39</c:v>
                </c:pt>
                <c:pt idx="119">
                  <c:v>39</c:v>
                </c:pt>
                <c:pt idx="120">
                  <c:v>39</c:v>
                </c:pt>
                <c:pt idx="121">
                  <c:v>53</c:v>
                </c:pt>
                <c:pt idx="122">
                  <c:v>53</c:v>
                </c:pt>
                <c:pt idx="123">
                  <c:v>53</c:v>
                </c:pt>
                <c:pt idx="124">
                  <c:v>53</c:v>
                </c:pt>
                <c:pt idx="125">
                  <c:v>54</c:v>
                </c:pt>
                <c:pt idx="126">
                  <c:v>54</c:v>
                </c:pt>
                <c:pt idx="127">
                  <c:v>81</c:v>
                </c:pt>
                <c:pt idx="128">
                  <c:v>81</c:v>
                </c:pt>
                <c:pt idx="129">
                  <c:v>82</c:v>
                </c:pt>
                <c:pt idx="130">
                  <c:v>82</c:v>
                </c:pt>
                <c:pt idx="131">
                  <c:v>82</c:v>
                </c:pt>
                <c:pt idx="132">
                  <c:v>71</c:v>
                </c:pt>
                <c:pt idx="133">
                  <c:v>71</c:v>
                </c:pt>
                <c:pt idx="134">
                  <c:v>72</c:v>
                </c:pt>
                <c:pt idx="135">
                  <c:v>72</c:v>
                </c:pt>
                <c:pt idx="136">
                  <c:v>83</c:v>
                </c:pt>
                <c:pt idx="137">
                  <c:v>83</c:v>
                </c:pt>
                <c:pt idx="138">
                  <c:v>83</c:v>
                </c:pt>
                <c:pt idx="139">
                  <c:v>78</c:v>
                </c:pt>
                <c:pt idx="140">
                  <c:v>78</c:v>
                </c:pt>
                <c:pt idx="141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01-4878-A159-1759367A2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073968"/>
        <c:axId val="208071344"/>
      </c:lineChart>
      <c:dateAx>
        <c:axId val="208073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1344"/>
        <c:crosses val="autoZero"/>
        <c:auto val="1"/>
        <c:lblOffset val="100"/>
        <c:baseTimeUnit val="days"/>
      </c:dateAx>
      <c:valAx>
        <c:axId val="20807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3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Städteregion Aachen - Mit dem Corona-Virus verstorbene Personen  Mitteilungsstand</a:t>
            </a:r>
            <a:r>
              <a:rPr lang="de-DE" baseline="0"/>
              <a:t> 19.8.2020</a:t>
            </a:r>
            <a:r>
              <a:rPr lang="de-DE"/>
              <a:t> </a:t>
            </a:r>
          </a:p>
        </c:rich>
      </c:tx>
      <c:layout>
        <c:manualLayout>
          <c:xMode val="edge"/>
          <c:yMode val="edge"/>
          <c:x val="0.31276384790578532"/>
          <c:y val="1.69971671388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9161698537682793E-2"/>
          <c:y val="0.15392045454545455"/>
          <c:w val="0.92774831271091118"/>
          <c:h val="0.6419277916964925"/>
        </c:manualLayout>
      </c:layout>
      <c:lineChart>
        <c:grouping val="standard"/>
        <c:varyColors val="0"/>
        <c:ser>
          <c:idx val="0"/>
          <c:order val="0"/>
          <c:tx>
            <c:v>Verstorbene gesamt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'Mikroanalyse AC Städteregion'!$AB$189:$AB$344</c:f>
              <c:numCache>
                <c:formatCode>m/d/yyyy</c:formatCode>
                <c:ptCount val="156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>
                  <c:v>43922</c:v>
                </c:pt>
                <c:pt idx="16">
                  <c:v>43923</c:v>
                </c:pt>
                <c:pt idx="17">
                  <c:v>43924</c:v>
                </c:pt>
                <c:pt idx="18">
                  <c:v>43925</c:v>
                </c:pt>
                <c:pt idx="19">
                  <c:v>43926</c:v>
                </c:pt>
                <c:pt idx="20">
                  <c:v>43927</c:v>
                </c:pt>
                <c:pt idx="21">
                  <c:v>43928</c:v>
                </c:pt>
                <c:pt idx="22">
                  <c:v>43929</c:v>
                </c:pt>
                <c:pt idx="23">
                  <c:v>43930</c:v>
                </c:pt>
                <c:pt idx="24">
                  <c:v>43931</c:v>
                </c:pt>
                <c:pt idx="25">
                  <c:v>43932</c:v>
                </c:pt>
                <c:pt idx="26">
                  <c:v>43933</c:v>
                </c:pt>
                <c:pt idx="27">
                  <c:v>43934</c:v>
                </c:pt>
                <c:pt idx="28">
                  <c:v>43935</c:v>
                </c:pt>
                <c:pt idx="29">
                  <c:v>43936</c:v>
                </c:pt>
                <c:pt idx="30">
                  <c:v>43937</c:v>
                </c:pt>
                <c:pt idx="31">
                  <c:v>43938</c:v>
                </c:pt>
                <c:pt idx="32">
                  <c:v>43939</c:v>
                </c:pt>
                <c:pt idx="33">
                  <c:v>43940</c:v>
                </c:pt>
                <c:pt idx="34">
                  <c:v>43941</c:v>
                </c:pt>
                <c:pt idx="35">
                  <c:v>43942</c:v>
                </c:pt>
                <c:pt idx="36">
                  <c:v>43943</c:v>
                </c:pt>
                <c:pt idx="37">
                  <c:v>43944</c:v>
                </c:pt>
                <c:pt idx="38">
                  <c:v>43945</c:v>
                </c:pt>
                <c:pt idx="39">
                  <c:v>43946</c:v>
                </c:pt>
                <c:pt idx="40">
                  <c:v>43947</c:v>
                </c:pt>
                <c:pt idx="41">
                  <c:v>43948</c:v>
                </c:pt>
                <c:pt idx="42">
                  <c:v>43949</c:v>
                </c:pt>
                <c:pt idx="43">
                  <c:v>43950</c:v>
                </c:pt>
                <c:pt idx="44">
                  <c:v>43951</c:v>
                </c:pt>
                <c:pt idx="45">
                  <c:v>43952</c:v>
                </c:pt>
                <c:pt idx="46">
                  <c:v>43953</c:v>
                </c:pt>
                <c:pt idx="47">
                  <c:v>43954</c:v>
                </c:pt>
                <c:pt idx="48">
                  <c:v>43955</c:v>
                </c:pt>
                <c:pt idx="49">
                  <c:v>43956</c:v>
                </c:pt>
                <c:pt idx="50">
                  <c:v>43957</c:v>
                </c:pt>
                <c:pt idx="51">
                  <c:v>43958</c:v>
                </c:pt>
                <c:pt idx="52">
                  <c:v>43959</c:v>
                </c:pt>
                <c:pt idx="53">
                  <c:v>43960</c:v>
                </c:pt>
                <c:pt idx="54">
                  <c:v>43961</c:v>
                </c:pt>
                <c:pt idx="55">
                  <c:v>43962</c:v>
                </c:pt>
                <c:pt idx="56">
                  <c:v>43963</c:v>
                </c:pt>
                <c:pt idx="57">
                  <c:v>43964</c:v>
                </c:pt>
                <c:pt idx="58">
                  <c:v>43965</c:v>
                </c:pt>
                <c:pt idx="59">
                  <c:v>43966</c:v>
                </c:pt>
                <c:pt idx="60">
                  <c:v>43967</c:v>
                </c:pt>
                <c:pt idx="61">
                  <c:v>43968</c:v>
                </c:pt>
                <c:pt idx="62">
                  <c:v>43969</c:v>
                </c:pt>
                <c:pt idx="63">
                  <c:v>43970</c:v>
                </c:pt>
                <c:pt idx="64">
                  <c:v>43971</c:v>
                </c:pt>
                <c:pt idx="65">
                  <c:v>43972</c:v>
                </c:pt>
                <c:pt idx="66">
                  <c:v>43973</c:v>
                </c:pt>
                <c:pt idx="67">
                  <c:v>43974</c:v>
                </c:pt>
                <c:pt idx="68">
                  <c:v>43975</c:v>
                </c:pt>
                <c:pt idx="69">
                  <c:v>43976</c:v>
                </c:pt>
                <c:pt idx="70">
                  <c:v>43977</c:v>
                </c:pt>
                <c:pt idx="71">
                  <c:v>43978</c:v>
                </c:pt>
                <c:pt idx="72">
                  <c:v>43979</c:v>
                </c:pt>
                <c:pt idx="73">
                  <c:v>43980</c:v>
                </c:pt>
                <c:pt idx="74">
                  <c:v>43981</c:v>
                </c:pt>
                <c:pt idx="75">
                  <c:v>43982</c:v>
                </c:pt>
                <c:pt idx="76">
                  <c:v>43983</c:v>
                </c:pt>
                <c:pt idx="77">
                  <c:v>43984</c:v>
                </c:pt>
                <c:pt idx="78">
                  <c:v>43985</c:v>
                </c:pt>
                <c:pt idx="79">
                  <c:v>43986</c:v>
                </c:pt>
                <c:pt idx="80">
                  <c:v>43987</c:v>
                </c:pt>
                <c:pt idx="81">
                  <c:v>43988</c:v>
                </c:pt>
                <c:pt idx="82">
                  <c:v>43989</c:v>
                </c:pt>
                <c:pt idx="83">
                  <c:v>43990</c:v>
                </c:pt>
                <c:pt idx="84">
                  <c:v>43991</c:v>
                </c:pt>
                <c:pt idx="85">
                  <c:v>43992</c:v>
                </c:pt>
                <c:pt idx="86">
                  <c:v>43993</c:v>
                </c:pt>
                <c:pt idx="87">
                  <c:v>43994</c:v>
                </c:pt>
                <c:pt idx="88">
                  <c:v>43995</c:v>
                </c:pt>
                <c:pt idx="89">
                  <c:v>43996</c:v>
                </c:pt>
                <c:pt idx="90">
                  <c:v>43997</c:v>
                </c:pt>
                <c:pt idx="91">
                  <c:v>43998</c:v>
                </c:pt>
                <c:pt idx="92">
                  <c:v>43999</c:v>
                </c:pt>
                <c:pt idx="93">
                  <c:v>44000</c:v>
                </c:pt>
                <c:pt idx="94">
                  <c:v>44001</c:v>
                </c:pt>
                <c:pt idx="95">
                  <c:v>44002</c:v>
                </c:pt>
                <c:pt idx="96">
                  <c:v>44003</c:v>
                </c:pt>
                <c:pt idx="97">
                  <c:v>44004</c:v>
                </c:pt>
                <c:pt idx="98">
                  <c:v>44005</c:v>
                </c:pt>
                <c:pt idx="99">
                  <c:v>44006</c:v>
                </c:pt>
                <c:pt idx="100">
                  <c:v>44007</c:v>
                </c:pt>
                <c:pt idx="101">
                  <c:v>44008</c:v>
                </c:pt>
                <c:pt idx="102">
                  <c:v>44009</c:v>
                </c:pt>
                <c:pt idx="103">
                  <c:v>44010</c:v>
                </c:pt>
                <c:pt idx="104">
                  <c:v>44011</c:v>
                </c:pt>
                <c:pt idx="105">
                  <c:v>44012</c:v>
                </c:pt>
                <c:pt idx="106">
                  <c:v>44013</c:v>
                </c:pt>
                <c:pt idx="107">
                  <c:v>44014</c:v>
                </c:pt>
                <c:pt idx="108">
                  <c:v>44015</c:v>
                </c:pt>
                <c:pt idx="109">
                  <c:v>44016</c:v>
                </c:pt>
                <c:pt idx="110">
                  <c:v>44017</c:v>
                </c:pt>
                <c:pt idx="111">
                  <c:v>44018</c:v>
                </c:pt>
                <c:pt idx="112">
                  <c:v>44019</c:v>
                </c:pt>
                <c:pt idx="113">
                  <c:v>44020</c:v>
                </c:pt>
                <c:pt idx="114">
                  <c:v>44021</c:v>
                </c:pt>
                <c:pt idx="115">
                  <c:v>44022</c:v>
                </c:pt>
                <c:pt idx="116">
                  <c:v>44023</c:v>
                </c:pt>
                <c:pt idx="117">
                  <c:v>44024</c:v>
                </c:pt>
                <c:pt idx="118">
                  <c:v>44025</c:v>
                </c:pt>
                <c:pt idx="119">
                  <c:v>44026</c:v>
                </c:pt>
                <c:pt idx="120">
                  <c:v>44027</c:v>
                </c:pt>
                <c:pt idx="121">
                  <c:v>44028</c:v>
                </c:pt>
                <c:pt idx="122">
                  <c:v>44029</c:v>
                </c:pt>
                <c:pt idx="123">
                  <c:v>44030</c:v>
                </c:pt>
                <c:pt idx="124">
                  <c:v>44031</c:v>
                </c:pt>
                <c:pt idx="125">
                  <c:v>44032</c:v>
                </c:pt>
                <c:pt idx="126">
                  <c:v>44033</c:v>
                </c:pt>
                <c:pt idx="127">
                  <c:v>44034</c:v>
                </c:pt>
                <c:pt idx="128">
                  <c:v>44035</c:v>
                </c:pt>
                <c:pt idx="129">
                  <c:v>44036</c:v>
                </c:pt>
                <c:pt idx="130">
                  <c:v>44037</c:v>
                </c:pt>
                <c:pt idx="131">
                  <c:v>44038</c:v>
                </c:pt>
                <c:pt idx="132">
                  <c:v>44039</c:v>
                </c:pt>
                <c:pt idx="133">
                  <c:v>44040</c:v>
                </c:pt>
                <c:pt idx="134">
                  <c:v>44041</c:v>
                </c:pt>
                <c:pt idx="135">
                  <c:v>44042</c:v>
                </c:pt>
                <c:pt idx="136">
                  <c:v>44043</c:v>
                </c:pt>
                <c:pt idx="137">
                  <c:v>44044</c:v>
                </c:pt>
                <c:pt idx="138">
                  <c:v>44045</c:v>
                </c:pt>
                <c:pt idx="139">
                  <c:v>44046</c:v>
                </c:pt>
                <c:pt idx="140">
                  <c:v>44047</c:v>
                </c:pt>
                <c:pt idx="141">
                  <c:v>44048</c:v>
                </c:pt>
                <c:pt idx="142">
                  <c:v>44049</c:v>
                </c:pt>
                <c:pt idx="143">
                  <c:v>44050</c:v>
                </c:pt>
                <c:pt idx="144">
                  <c:v>44051</c:v>
                </c:pt>
                <c:pt idx="145">
                  <c:v>44052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44058</c:v>
                </c:pt>
                <c:pt idx="152">
                  <c:v>44059</c:v>
                </c:pt>
                <c:pt idx="153">
                  <c:v>44060</c:v>
                </c:pt>
                <c:pt idx="154">
                  <c:v>44061</c:v>
                </c:pt>
                <c:pt idx="155">
                  <c:v>44062</c:v>
                </c:pt>
              </c:numCache>
            </c:numRef>
          </c:cat>
          <c:val>
            <c:numRef>
              <c:f>'Mikroanalyse AC Städteregion'!$AC$189:$AC$344</c:f>
              <c:numCache>
                <c:formatCode>General</c:formatCode>
                <c:ptCount val="156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18</c:v>
                </c:pt>
                <c:pt idx="51">
                  <c:v>18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18</c:v>
                </c:pt>
                <c:pt idx="80">
                  <c:v>18</c:v>
                </c:pt>
                <c:pt idx="81">
                  <c:v>18</c:v>
                </c:pt>
                <c:pt idx="82">
                  <c:v>18</c:v>
                </c:pt>
                <c:pt idx="83">
                  <c:v>18</c:v>
                </c:pt>
                <c:pt idx="84">
                  <c:v>18</c:v>
                </c:pt>
                <c:pt idx="85">
                  <c:v>18</c:v>
                </c:pt>
                <c:pt idx="86">
                  <c:v>18</c:v>
                </c:pt>
                <c:pt idx="87">
                  <c:v>18</c:v>
                </c:pt>
                <c:pt idx="88">
                  <c:v>18</c:v>
                </c:pt>
                <c:pt idx="89">
                  <c:v>18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18</c:v>
                </c:pt>
                <c:pt idx="96">
                  <c:v>18</c:v>
                </c:pt>
                <c:pt idx="97">
                  <c:v>18</c:v>
                </c:pt>
                <c:pt idx="98">
                  <c:v>18</c:v>
                </c:pt>
                <c:pt idx="99">
                  <c:v>18</c:v>
                </c:pt>
                <c:pt idx="100">
                  <c:v>18</c:v>
                </c:pt>
                <c:pt idx="101">
                  <c:v>18</c:v>
                </c:pt>
                <c:pt idx="102">
                  <c:v>18</c:v>
                </c:pt>
                <c:pt idx="103">
                  <c:v>18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18</c:v>
                </c:pt>
                <c:pt idx="108">
                  <c:v>18</c:v>
                </c:pt>
                <c:pt idx="109">
                  <c:v>18</c:v>
                </c:pt>
                <c:pt idx="110">
                  <c:v>18</c:v>
                </c:pt>
                <c:pt idx="111">
                  <c:v>18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18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18</c:v>
                </c:pt>
                <c:pt idx="129">
                  <c:v>18</c:v>
                </c:pt>
                <c:pt idx="130">
                  <c:v>18</c:v>
                </c:pt>
                <c:pt idx="131">
                  <c:v>18</c:v>
                </c:pt>
                <c:pt idx="132">
                  <c:v>18</c:v>
                </c:pt>
                <c:pt idx="133">
                  <c:v>18</c:v>
                </c:pt>
                <c:pt idx="134">
                  <c:v>18</c:v>
                </c:pt>
                <c:pt idx="135">
                  <c:v>18</c:v>
                </c:pt>
                <c:pt idx="136">
                  <c:v>18</c:v>
                </c:pt>
                <c:pt idx="137">
                  <c:v>18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18</c:v>
                </c:pt>
                <c:pt idx="142">
                  <c:v>18</c:v>
                </c:pt>
                <c:pt idx="143">
                  <c:v>18</c:v>
                </c:pt>
                <c:pt idx="144">
                  <c:v>18</c:v>
                </c:pt>
                <c:pt idx="145">
                  <c:v>18</c:v>
                </c:pt>
                <c:pt idx="146">
                  <c:v>18</c:v>
                </c:pt>
                <c:pt idx="147">
                  <c:v>18</c:v>
                </c:pt>
                <c:pt idx="148">
                  <c:v>18</c:v>
                </c:pt>
                <c:pt idx="149">
                  <c:v>18</c:v>
                </c:pt>
                <c:pt idx="150">
                  <c:v>18</c:v>
                </c:pt>
                <c:pt idx="151">
                  <c:v>18</c:v>
                </c:pt>
                <c:pt idx="152">
                  <c:v>18</c:v>
                </c:pt>
                <c:pt idx="153">
                  <c:v>18</c:v>
                </c:pt>
                <c:pt idx="154">
                  <c:v>18</c:v>
                </c:pt>
                <c:pt idx="155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8-40E9-81CD-0C8D2AAD9B40}"/>
            </c:ext>
          </c:extLst>
        </c:ser>
        <c:ser>
          <c:idx val="1"/>
          <c:order val="1"/>
          <c:tx>
            <c:v>Verstorbene Corona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'Mikroanalyse AC Städteregion'!$AB$189:$AB$344</c:f>
              <c:numCache>
                <c:formatCode>m/d/yyyy</c:formatCode>
                <c:ptCount val="156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>
                  <c:v>43922</c:v>
                </c:pt>
                <c:pt idx="16">
                  <c:v>43923</c:v>
                </c:pt>
                <c:pt idx="17">
                  <c:v>43924</c:v>
                </c:pt>
                <c:pt idx="18">
                  <c:v>43925</c:v>
                </c:pt>
                <c:pt idx="19">
                  <c:v>43926</c:v>
                </c:pt>
                <c:pt idx="20">
                  <c:v>43927</c:v>
                </c:pt>
                <c:pt idx="21">
                  <c:v>43928</c:v>
                </c:pt>
                <c:pt idx="22">
                  <c:v>43929</c:v>
                </c:pt>
                <c:pt idx="23">
                  <c:v>43930</c:v>
                </c:pt>
                <c:pt idx="24">
                  <c:v>43931</c:v>
                </c:pt>
                <c:pt idx="25">
                  <c:v>43932</c:v>
                </c:pt>
                <c:pt idx="26">
                  <c:v>43933</c:v>
                </c:pt>
                <c:pt idx="27">
                  <c:v>43934</c:v>
                </c:pt>
                <c:pt idx="28">
                  <c:v>43935</c:v>
                </c:pt>
                <c:pt idx="29">
                  <c:v>43936</c:v>
                </c:pt>
                <c:pt idx="30">
                  <c:v>43937</c:v>
                </c:pt>
                <c:pt idx="31">
                  <c:v>43938</c:v>
                </c:pt>
                <c:pt idx="32">
                  <c:v>43939</c:v>
                </c:pt>
                <c:pt idx="33">
                  <c:v>43940</c:v>
                </c:pt>
                <c:pt idx="34">
                  <c:v>43941</c:v>
                </c:pt>
                <c:pt idx="35">
                  <c:v>43942</c:v>
                </c:pt>
                <c:pt idx="36">
                  <c:v>43943</c:v>
                </c:pt>
                <c:pt idx="37">
                  <c:v>43944</c:v>
                </c:pt>
                <c:pt idx="38">
                  <c:v>43945</c:v>
                </c:pt>
                <c:pt idx="39">
                  <c:v>43946</c:v>
                </c:pt>
                <c:pt idx="40">
                  <c:v>43947</c:v>
                </c:pt>
                <c:pt idx="41">
                  <c:v>43948</c:v>
                </c:pt>
                <c:pt idx="42">
                  <c:v>43949</c:v>
                </c:pt>
                <c:pt idx="43">
                  <c:v>43950</c:v>
                </c:pt>
                <c:pt idx="44">
                  <c:v>43951</c:v>
                </c:pt>
                <c:pt idx="45">
                  <c:v>43952</c:v>
                </c:pt>
                <c:pt idx="46">
                  <c:v>43953</c:v>
                </c:pt>
                <c:pt idx="47">
                  <c:v>43954</c:v>
                </c:pt>
                <c:pt idx="48">
                  <c:v>43955</c:v>
                </c:pt>
                <c:pt idx="49">
                  <c:v>43956</c:v>
                </c:pt>
                <c:pt idx="50">
                  <c:v>43957</c:v>
                </c:pt>
                <c:pt idx="51">
                  <c:v>43958</c:v>
                </c:pt>
                <c:pt idx="52">
                  <c:v>43959</c:v>
                </c:pt>
                <c:pt idx="53">
                  <c:v>43960</c:v>
                </c:pt>
                <c:pt idx="54">
                  <c:v>43961</c:v>
                </c:pt>
                <c:pt idx="55">
                  <c:v>43962</c:v>
                </c:pt>
                <c:pt idx="56">
                  <c:v>43963</c:v>
                </c:pt>
                <c:pt idx="57">
                  <c:v>43964</c:v>
                </c:pt>
                <c:pt idx="58">
                  <c:v>43965</c:v>
                </c:pt>
                <c:pt idx="59">
                  <c:v>43966</c:v>
                </c:pt>
                <c:pt idx="60">
                  <c:v>43967</c:v>
                </c:pt>
                <c:pt idx="61">
                  <c:v>43968</c:v>
                </c:pt>
                <c:pt idx="62">
                  <c:v>43969</c:v>
                </c:pt>
                <c:pt idx="63">
                  <c:v>43970</c:v>
                </c:pt>
                <c:pt idx="64">
                  <c:v>43971</c:v>
                </c:pt>
                <c:pt idx="65">
                  <c:v>43972</c:v>
                </c:pt>
                <c:pt idx="66">
                  <c:v>43973</c:v>
                </c:pt>
                <c:pt idx="67">
                  <c:v>43974</c:v>
                </c:pt>
                <c:pt idx="68">
                  <c:v>43975</c:v>
                </c:pt>
                <c:pt idx="69">
                  <c:v>43976</c:v>
                </c:pt>
                <c:pt idx="70">
                  <c:v>43977</c:v>
                </c:pt>
                <c:pt idx="71">
                  <c:v>43978</c:v>
                </c:pt>
                <c:pt idx="72">
                  <c:v>43979</c:v>
                </c:pt>
                <c:pt idx="73">
                  <c:v>43980</c:v>
                </c:pt>
                <c:pt idx="74">
                  <c:v>43981</c:v>
                </c:pt>
                <c:pt idx="75">
                  <c:v>43982</c:v>
                </c:pt>
                <c:pt idx="76">
                  <c:v>43983</c:v>
                </c:pt>
                <c:pt idx="77">
                  <c:v>43984</c:v>
                </c:pt>
                <c:pt idx="78">
                  <c:v>43985</c:v>
                </c:pt>
                <c:pt idx="79">
                  <c:v>43986</c:v>
                </c:pt>
                <c:pt idx="80">
                  <c:v>43987</c:v>
                </c:pt>
                <c:pt idx="81">
                  <c:v>43988</c:v>
                </c:pt>
                <c:pt idx="82">
                  <c:v>43989</c:v>
                </c:pt>
                <c:pt idx="83">
                  <c:v>43990</c:v>
                </c:pt>
                <c:pt idx="84">
                  <c:v>43991</c:v>
                </c:pt>
                <c:pt idx="85">
                  <c:v>43992</c:v>
                </c:pt>
                <c:pt idx="86">
                  <c:v>43993</c:v>
                </c:pt>
                <c:pt idx="87">
                  <c:v>43994</c:v>
                </c:pt>
                <c:pt idx="88">
                  <c:v>43995</c:v>
                </c:pt>
                <c:pt idx="89">
                  <c:v>43996</c:v>
                </c:pt>
                <c:pt idx="90">
                  <c:v>43997</c:v>
                </c:pt>
                <c:pt idx="91">
                  <c:v>43998</c:v>
                </c:pt>
                <c:pt idx="92">
                  <c:v>43999</c:v>
                </c:pt>
                <c:pt idx="93">
                  <c:v>44000</c:v>
                </c:pt>
                <c:pt idx="94">
                  <c:v>44001</c:v>
                </c:pt>
                <c:pt idx="95">
                  <c:v>44002</c:v>
                </c:pt>
                <c:pt idx="96">
                  <c:v>44003</c:v>
                </c:pt>
                <c:pt idx="97">
                  <c:v>44004</c:v>
                </c:pt>
                <c:pt idx="98">
                  <c:v>44005</c:v>
                </c:pt>
                <c:pt idx="99">
                  <c:v>44006</c:v>
                </c:pt>
                <c:pt idx="100">
                  <c:v>44007</c:v>
                </c:pt>
                <c:pt idx="101">
                  <c:v>44008</c:v>
                </c:pt>
                <c:pt idx="102">
                  <c:v>44009</c:v>
                </c:pt>
                <c:pt idx="103">
                  <c:v>44010</c:v>
                </c:pt>
                <c:pt idx="104">
                  <c:v>44011</c:v>
                </c:pt>
                <c:pt idx="105">
                  <c:v>44012</c:v>
                </c:pt>
                <c:pt idx="106">
                  <c:v>44013</c:v>
                </c:pt>
                <c:pt idx="107">
                  <c:v>44014</c:v>
                </c:pt>
                <c:pt idx="108">
                  <c:v>44015</c:v>
                </c:pt>
                <c:pt idx="109">
                  <c:v>44016</c:v>
                </c:pt>
                <c:pt idx="110">
                  <c:v>44017</c:v>
                </c:pt>
                <c:pt idx="111">
                  <c:v>44018</c:v>
                </c:pt>
                <c:pt idx="112">
                  <c:v>44019</c:v>
                </c:pt>
                <c:pt idx="113">
                  <c:v>44020</c:v>
                </c:pt>
                <c:pt idx="114">
                  <c:v>44021</c:v>
                </c:pt>
                <c:pt idx="115">
                  <c:v>44022</c:v>
                </c:pt>
                <c:pt idx="116">
                  <c:v>44023</c:v>
                </c:pt>
                <c:pt idx="117">
                  <c:v>44024</c:v>
                </c:pt>
                <c:pt idx="118">
                  <c:v>44025</c:v>
                </c:pt>
                <c:pt idx="119">
                  <c:v>44026</c:v>
                </c:pt>
                <c:pt idx="120">
                  <c:v>44027</c:v>
                </c:pt>
                <c:pt idx="121">
                  <c:v>44028</c:v>
                </c:pt>
                <c:pt idx="122">
                  <c:v>44029</c:v>
                </c:pt>
                <c:pt idx="123">
                  <c:v>44030</c:v>
                </c:pt>
                <c:pt idx="124">
                  <c:v>44031</c:v>
                </c:pt>
                <c:pt idx="125">
                  <c:v>44032</c:v>
                </c:pt>
                <c:pt idx="126">
                  <c:v>44033</c:v>
                </c:pt>
                <c:pt idx="127">
                  <c:v>44034</c:v>
                </c:pt>
                <c:pt idx="128">
                  <c:v>44035</c:v>
                </c:pt>
                <c:pt idx="129">
                  <c:v>44036</c:v>
                </c:pt>
                <c:pt idx="130">
                  <c:v>44037</c:v>
                </c:pt>
                <c:pt idx="131">
                  <c:v>44038</c:v>
                </c:pt>
                <c:pt idx="132">
                  <c:v>44039</c:v>
                </c:pt>
                <c:pt idx="133">
                  <c:v>44040</c:v>
                </c:pt>
                <c:pt idx="134">
                  <c:v>44041</c:v>
                </c:pt>
                <c:pt idx="135">
                  <c:v>44042</c:v>
                </c:pt>
                <c:pt idx="136">
                  <c:v>44043</c:v>
                </c:pt>
                <c:pt idx="137">
                  <c:v>44044</c:v>
                </c:pt>
                <c:pt idx="138">
                  <c:v>44045</c:v>
                </c:pt>
                <c:pt idx="139">
                  <c:v>44046</c:v>
                </c:pt>
                <c:pt idx="140">
                  <c:v>44047</c:v>
                </c:pt>
                <c:pt idx="141">
                  <c:v>44048</c:v>
                </c:pt>
                <c:pt idx="142">
                  <c:v>44049</c:v>
                </c:pt>
                <c:pt idx="143">
                  <c:v>44050</c:v>
                </c:pt>
                <c:pt idx="144">
                  <c:v>44051</c:v>
                </c:pt>
                <c:pt idx="145">
                  <c:v>44052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44058</c:v>
                </c:pt>
                <c:pt idx="152">
                  <c:v>44059</c:v>
                </c:pt>
                <c:pt idx="153">
                  <c:v>44060</c:v>
                </c:pt>
                <c:pt idx="154">
                  <c:v>44061</c:v>
                </c:pt>
                <c:pt idx="155">
                  <c:v>44062</c:v>
                </c:pt>
              </c:numCache>
            </c:numRef>
          </c:cat>
          <c:val>
            <c:numRef>
              <c:f>'Mikroanalyse AC Städteregion'!$AD$189:$AD$344</c:f>
              <c:numCache>
                <c:formatCode>General</c:formatCode>
                <c:ptCount val="15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23-4554-AAD2-E510D467E17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49905000"/>
        <c:axId val="649913200"/>
      </c:lineChart>
      <c:dateAx>
        <c:axId val="6499050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13200"/>
        <c:crosses val="autoZero"/>
        <c:auto val="1"/>
        <c:lblOffset val="100"/>
        <c:baseTimeUnit val="days"/>
      </c:dateAx>
      <c:valAx>
        <c:axId val="64991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0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5.png"/><Relationship Id="rId50" Type="http://schemas.openxmlformats.org/officeDocument/2006/relationships/image" Target="../media/image48.png"/><Relationship Id="rId55" Type="http://schemas.openxmlformats.org/officeDocument/2006/relationships/image" Target="../media/image5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chart" Target="../charts/chart2.xml"/><Relationship Id="rId59" Type="http://schemas.openxmlformats.org/officeDocument/2006/relationships/image" Target="../media/image5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54" Type="http://schemas.openxmlformats.org/officeDocument/2006/relationships/image" Target="../media/image5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chart" Target="../charts/chart1.xml"/><Relationship Id="rId53" Type="http://schemas.openxmlformats.org/officeDocument/2006/relationships/image" Target="../media/image51.png"/><Relationship Id="rId58" Type="http://schemas.openxmlformats.org/officeDocument/2006/relationships/image" Target="../media/image56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7.png"/><Relationship Id="rId57" Type="http://schemas.openxmlformats.org/officeDocument/2006/relationships/image" Target="../media/image5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6.png"/><Relationship Id="rId56" Type="http://schemas.openxmlformats.org/officeDocument/2006/relationships/image" Target="../media/image54.png"/><Relationship Id="rId8" Type="http://schemas.openxmlformats.org/officeDocument/2006/relationships/image" Target="../media/image8.png"/><Relationship Id="rId51" Type="http://schemas.openxmlformats.org/officeDocument/2006/relationships/image" Target="../media/image49.png"/><Relationship Id="rId3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25400</xdr:colOff>
      <xdr:row>3</xdr:row>
      <xdr:rowOff>152400</xdr:rowOff>
    </xdr:from>
    <xdr:to>
      <xdr:col>21</xdr:col>
      <xdr:colOff>700924</xdr:colOff>
      <xdr:row>14</xdr:row>
      <xdr:rowOff>114043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7D00E4C-35C1-4A1E-AAC8-D5F5F4B9E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00" y="889000"/>
          <a:ext cx="6009524" cy="2057143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4</xdr:row>
      <xdr:rowOff>0</xdr:rowOff>
    </xdr:from>
    <xdr:to>
      <xdr:col>30</xdr:col>
      <xdr:colOff>694571</xdr:colOff>
      <xdr:row>14</xdr:row>
      <xdr:rowOff>56905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36EE630-227C-49CB-A3DE-962DADD50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16000" y="571500"/>
          <a:ext cx="6028571" cy="196190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21</xdr:col>
      <xdr:colOff>675524</xdr:colOff>
      <xdr:row>25</xdr:row>
      <xdr:rowOff>142643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A68CB96-91E1-4351-A53D-FAAC03402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00" y="2857500"/>
          <a:ext cx="6009524" cy="185714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21</xdr:col>
      <xdr:colOff>608857</xdr:colOff>
      <xdr:row>29</xdr:row>
      <xdr:rowOff>180881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BD131865-D8E8-43C1-AB57-3EEC1A6EA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58000" y="4762500"/>
          <a:ext cx="5942857" cy="75238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21</xdr:col>
      <xdr:colOff>666000</xdr:colOff>
      <xdr:row>37</xdr:row>
      <xdr:rowOff>95095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4AF00F4C-52E8-477B-ADFC-B310EC557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58000" y="5715000"/>
          <a:ext cx="6000000" cy="123809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21</xdr:col>
      <xdr:colOff>580286</xdr:colOff>
      <xdr:row>45</xdr:row>
      <xdr:rowOff>180786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7E329895-4CC1-4DA7-BABB-641BADE02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58000" y="7048500"/>
          <a:ext cx="5914286" cy="151428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21</xdr:col>
      <xdr:colOff>685048</xdr:colOff>
      <xdr:row>52</xdr:row>
      <xdr:rowOff>37976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61290173-F760-4B88-AA78-44BFAAB91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858000" y="8763000"/>
          <a:ext cx="6019048" cy="990476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</xdr:colOff>
      <xdr:row>52</xdr:row>
      <xdr:rowOff>152400</xdr:rowOff>
    </xdr:from>
    <xdr:to>
      <xdr:col>22</xdr:col>
      <xdr:colOff>2419</xdr:colOff>
      <xdr:row>61</xdr:row>
      <xdr:rowOff>180757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AC542DE6-1718-4AD4-84F4-10F27706F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915400" y="10223500"/>
          <a:ext cx="6047619" cy="174285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21</xdr:col>
      <xdr:colOff>713619</xdr:colOff>
      <xdr:row>73</xdr:row>
      <xdr:rowOff>66429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30B2056A-7A13-4A89-8E5C-323D15AD1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858000" y="11811000"/>
          <a:ext cx="6047619" cy="197142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21</xdr:col>
      <xdr:colOff>723143</xdr:colOff>
      <xdr:row>81</xdr:row>
      <xdr:rowOff>76024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2F13EF27-89D9-4D6F-A13A-663D0C45D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858000" y="13906500"/>
          <a:ext cx="6057143" cy="140952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22</xdr:col>
      <xdr:colOff>56381</xdr:colOff>
      <xdr:row>89</xdr:row>
      <xdr:rowOff>123643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9C355B3B-9DCA-4169-B766-E678F3EF3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858000" y="15430500"/>
          <a:ext cx="6152381" cy="145714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21</xdr:col>
      <xdr:colOff>685048</xdr:colOff>
      <xdr:row>97</xdr:row>
      <xdr:rowOff>114119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5CBC9863-C3D5-4678-8A2B-0D398F2BC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858000" y="16954500"/>
          <a:ext cx="6019048" cy="1447619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15</xdr:row>
      <xdr:rowOff>0</xdr:rowOff>
    </xdr:from>
    <xdr:to>
      <xdr:col>30</xdr:col>
      <xdr:colOff>751714</xdr:colOff>
      <xdr:row>23</xdr:row>
      <xdr:rowOff>190286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49B3B48D-B68A-43CF-A864-D9A973EF6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3716000" y="2667000"/>
          <a:ext cx="6085714" cy="1714286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24</xdr:row>
      <xdr:rowOff>0</xdr:rowOff>
    </xdr:from>
    <xdr:to>
      <xdr:col>30</xdr:col>
      <xdr:colOff>694571</xdr:colOff>
      <xdr:row>33</xdr:row>
      <xdr:rowOff>180738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029ECBA1-9B28-45F9-A7CD-F151B06DE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3716000" y="4381500"/>
          <a:ext cx="6028571" cy="18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21</xdr:col>
      <xdr:colOff>675524</xdr:colOff>
      <xdr:row>111</xdr:row>
      <xdr:rowOff>66357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822B718F-97EA-4F0E-8114-0BF5E470B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858000" y="18478500"/>
          <a:ext cx="6009524" cy="254285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21</xdr:col>
      <xdr:colOff>589809</xdr:colOff>
      <xdr:row>130</xdr:row>
      <xdr:rowOff>94809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AC0A0A46-F0EF-463C-B59E-79A5A5938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858000" y="21145500"/>
          <a:ext cx="5923809" cy="35238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21</xdr:col>
      <xdr:colOff>637429</xdr:colOff>
      <xdr:row>138</xdr:row>
      <xdr:rowOff>18881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6F1BEE0B-FFF5-4665-B4B4-C5434A521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864600" y="25120600"/>
          <a:ext cx="5971429" cy="135238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139</xdr:row>
      <xdr:rowOff>0</xdr:rowOff>
    </xdr:from>
    <xdr:to>
      <xdr:col>22</xdr:col>
      <xdr:colOff>8762</xdr:colOff>
      <xdr:row>147</xdr:row>
      <xdr:rowOff>171238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3787EF7-5435-49EF-B96B-884F34E21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864600" y="26644600"/>
          <a:ext cx="6104762" cy="16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148</xdr:row>
      <xdr:rowOff>0</xdr:rowOff>
    </xdr:from>
    <xdr:to>
      <xdr:col>22</xdr:col>
      <xdr:colOff>8762</xdr:colOff>
      <xdr:row>156</xdr:row>
      <xdr:rowOff>133143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F91B20F-9C1D-4F2B-9074-CCB98FAE7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8864600" y="28359100"/>
          <a:ext cx="6104762" cy="165714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157</xdr:row>
      <xdr:rowOff>0</xdr:rowOff>
    </xdr:from>
    <xdr:to>
      <xdr:col>22</xdr:col>
      <xdr:colOff>27809</xdr:colOff>
      <xdr:row>164</xdr:row>
      <xdr:rowOff>114119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5AA31DD6-FFF7-4F34-9A2F-7D74D3F36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8864600" y="30073600"/>
          <a:ext cx="6123809" cy="144761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22</xdr:col>
      <xdr:colOff>8762</xdr:colOff>
      <xdr:row>172</xdr:row>
      <xdr:rowOff>152214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54978EB-5391-4BBC-B75A-ACCCA27C5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8864600" y="31597600"/>
          <a:ext cx="6104762" cy="148571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173</xdr:row>
      <xdr:rowOff>0</xdr:rowOff>
    </xdr:from>
    <xdr:to>
      <xdr:col>19</xdr:col>
      <xdr:colOff>637619</xdr:colOff>
      <xdr:row>181</xdr:row>
      <xdr:rowOff>180762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A1552E56-4F36-479E-8EBA-D0133404B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864600" y="33121600"/>
          <a:ext cx="4447619" cy="170476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182</xdr:row>
      <xdr:rowOff>0</xdr:rowOff>
    </xdr:from>
    <xdr:to>
      <xdr:col>19</xdr:col>
      <xdr:colOff>485238</xdr:colOff>
      <xdr:row>191</xdr:row>
      <xdr:rowOff>152167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5528E622-B71F-4101-9629-68AD22F0C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8864600" y="34836100"/>
          <a:ext cx="4295238" cy="186666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192</xdr:row>
      <xdr:rowOff>0</xdr:rowOff>
    </xdr:from>
    <xdr:to>
      <xdr:col>21</xdr:col>
      <xdr:colOff>713619</xdr:colOff>
      <xdr:row>199</xdr:row>
      <xdr:rowOff>85548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4494D1BB-21A4-4C16-B72D-1CB986230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8864600" y="36741100"/>
          <a:ext cx="6047619" cy="141904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200</xdr:row>
      <xdr:rowOff>0</xdr:rowOff>
    </xdr:from>
    <xdr:to>
      <xdr:col>19</xdr:col>
      <xdr:colOff>570952</xdr:colOff>
      <xdr:row>209</xdr:row>
      <xdr:rowOff>104538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349542C-7A0D-45BF-B29F-BA14B063A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8864600" y="38265100"/>
          <a:ext cx="4380952" cy="18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210</xdr:row>
      <xdr:rowOff>0</xdr:rowOff>
    </xdr:from>
    <xdr:to>
      <xdr:col>21</xdr:col>
      <xdr:colOff>196548</xdr:colOff>
      <xdr:row>220</xdr:row>
      <xdr:rowOff>63500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F892B96F-5077-4145-9802-A370F8FE8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8864600" y="40170100"/>
          <a:ext cx="5530548" cy="19685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221</xdr:row>
      <xdr:rowOff>0</xdr:rowOff>
    </xdr:from>
    <xdr:to>
      <xdr:col>21</xdr:col>
      <xdr:colOff>656476</xdr:colOff>
      <xdr:row>228</xdr:row>
      <xdr:rowOff>66500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5255FF46-964B-4431-B84D-C9EF3536D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864600" y="42265600"/>
          <a:ext cx="5990476" cy="140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229</xdr:row>
      <xdr:rowOff>0</xdr:rowOff>
    </xdr:from>
    <xdr:to>
      <xdr:col>21</xdr:col>
      <xdr:colOff>685048</xdr:colOff>
      <xdr:row>236</xdr:row>
      <xdr:rowOff>114119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A46B8DFA-9530-42FD-8CBD-F834C7EDC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8864600" y="43789600"/>
          <a:ext cx="6019048" cy="144761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238</xdr:row>
      <xdr:rowOff>101600</xdr:rowOff>
    </xdr:from>
    <xdr:to>
      <xdr:col>22</xdr:col>
      <xdr:colOff>75429</xdr:colOff>
      <xdr:row>243</xdr:row>
      <xdr:rowOff>149100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F1424EA8-F7C0-4C53-AA18-07B977E18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8864600" y="45605700"/>
          <a:ext cx="6171429" cy="100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245</xdr:row>
      <xdr:rowOff>0</xdr:rowOff>
    </xdr:from>
    <xdr:to>
      <xdr:col>19</xdr:col>
      <xdr:colOff>656667</xdr:colOff>
      <xdr:row>251</xdr:row>
      <xdr:rowOff>85571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6136651D-17DB-4696-BA4C-0BC73CBA4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8864600" y="46456600"/>
          <a:ext cx="4466667" cy="122857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252</xdr:row>
      <xdr:rowOff>0</xdr:rowOff>
    </xdr:from>
    <xdr:to>
      <xdr:col>19</xdr:col>
      <xdr:colOff>609048</xdr:colOff>
      <xdr:row>257</xdr:row>
      <xdr:rowOff>76071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49119B5B-F0C2-499D-980E-AB0751014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8864600" y="48171100"/>
          <a:ext cx="4419048" cy="102857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258</xdr:row>
      <xdr:rowOff>0</xdr:rowOff>
    </xdr:from>
    <xdr:to>
      <xdr:col>19</xdr:col>
      <xdr:colOff>599524</xdr:colOff>
      <xdr:row>265</xdr:row>
      <xdr:rowOff>95071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D540DCAD-42DE-4B5D-96FA-27C075BB7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8864600" y="49314100"/>
          <a:ext cx="4409524" cy="1428571"/>
        </a:xfrm>
        <a:prstGeom prst="rect">
          <a:avLst/>
        </a:prstGeom>
      </xdr:spPr>
    </xdr:pic>
    <xdr:clientData/>
  </xdr:twoCellAnchor>
  <xdr:twoCellAnchor editAs="oneCell">
    <xdr:from>
      <xdr:col>22</xdr:col>
      <xdr:colOff>736600</xdr:colOff>
      <xdr:row>35</xdr:row>
      <xdr:rowOff>7118</xdr:rowOff>
    </xdr:from>
    <xdr:to>
      <xdr:col>31</xdr:col>
      <xdr:colOff>139700</xdr:colOff>
      <xdr:row>84</xdr:row>
      <xdr:rowOff>152400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CBF00E80-432C-4DD3-8597-3CD88F38F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5697200" y="6839718"/>
          <a:ext cx="6261100" cy="947978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266</xdr:row>
      <xdr:rowOff>0</xdr:rowOff>
    </xdr:from>
    <xdr:to>
      <xdr:col>19</xdr:col>
      <xdr:colOff>637619</xdr:colOff>
      <xdr:row>271</xdr:row>
      <xdr:rowOff>9405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22B4576B-2ADA-4C8F-8B3A-DF7071905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8864600" y="50838100"/>
          <a:ext cx="4447619" cy="96190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272</xdr:row>
      <xdr:rowOff>0</xdr:rowOff>
    </xdr:from>
    <xdr:to>
      <xdr:col>19</xdr:col>
      <xdr:colOff>666190</xdr:colOff>
      <xdr:row>277</xdr:row>
      <xdr:rowOff>37976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5A48C76C-0646-454C-9EBB-010175361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8864600" y="51981100"/>
          <a:ext cx="4476190" cy="99047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278</xdr:row>
      <xdr:rowOff>0</xdr:rowOff>
    </xdr:from>
    <xdr:to>
      <xdr:col>19</xdr:col>
      <xdr:colOff>513809</xdr:colOff>
      <xdr:row>282</xdr:row>
      <xdr:rowOff>18952</xdr:rowOff>
    </xdr:to>
    <xdr:pic>
      <xdr:nvPicPr>
        <xdr:cNvPr id="40" name="Grafik 39">
          <a:extLst>
            <a:ext uri="{FF2B5EF4-FFF2-40B4-BE49-F238E27FC236}">
              <a16:creationId xmlns:a16="http://schemas.microsoft.com/office/drawing/2014/main" id="{6B50BB3F-CB04-4FEA-9271-15A72491C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8864600" y="53149500"/>
          <a:ext cx="4323809" cy="78095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283</xdr:row>
      <xdr:rowOff>0</xdr:rowOff>
    </xdr:from>
    <xdr:to>
      <xdr:col>19</xdr:col>
      <xdr:colOff>580476</xdr:colOff>
      <xdr:row>288</xdr:row>
      <xdr:rowOff>18929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13CC7F80-478D-41AA-9E73-44B6A63DF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8864600" y="54102000"/>
          <a:ext cx="4390476" cy="97142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289</xdr:row>
      <xdr:rowOff>0</xdr:rowOff>
    </xdr:from>
    <xdr:to>
      <xdr:col>19</xdr:col>
      <xdr:colOff>570952</xdr:colOff>
      <xdr:row>292</xdr:row>
      <xdr:rowOff>152310</xdr:rowOff>
    </xdr:to>
    <xdr:pic>
      <xdr:nvPicPr>
        <xdr:cNvPr id="42" name="Grafik 41">
          <a:extLst>
            <a:ext uri="{FF2B5EF4-FFF2-40B4-BE49-F238E27FC236}">
              <a16:creationId xmlns:a16="http://schemas.microsoft.com/office/drawing/2014/main" id="{B36322BB-32E2-42E6-9BA2-D54667DF1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8864600" y="55245000"/>
          <a:ext cx="4380952" cy="723810"/>
        </a:xfrm>
        <a:prstGeom prst="rect">
          <a:avLst/>
        </a:prstGeom>
      </xdr:spPr>
    </xdr:pic>
    <xdr:clientData/>
  </xdr:twoCellAnchor>
  <xdr:twoCellAnchor editAs="oneCell">
    <xdr:from>
      <xdr:col>23</xdr:col>
      <xdr:colOff>1</xdr:colOff>
      <xdr:row>93</xdr:row>
      <xdr:rowOff>0</xdr:rowOff>
    </xdr:from>
    <xdr:to>
      <xdr:col>31</xdr:col>
      <xdr:colOff>682522</xdr:colOff>
      <xdr:row>136</xdr:row>
      <xdr:rowOff>152400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FDD5C737-2EC5-4C87-B70B-47D52DC3C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7589501" y="17907000"/>
          <a:ext cx="6778521" cy="83439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294</xdr:row>
      <xdr:rowOff>0</xdr:rowOff>
    </xdr:from>
    <xdr:to>
      <xdr:col>19</xdr:col>
      <xdr:colOff>551905</xdr:colOff>
      <xdr:row>303</xdr:row>
      <xdr:rowOff>66452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0ACD3093-59C0-4875-8F31-04698AFDB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0731500" y="56197500"/>
          <a:ext cx="4361905" cy="178095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304</xdr:row>
      <xdr:rowOff>0</xdr:rowOff>
    </xdr:from>
    <xdr:to>
      <xdr:col>21</xdr:col>
      <xdr:colOff>675524</xdr:colOff>
      <xdr:row>312</xdr:row>
      <xdr:rowOff>76000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8D724243-1873-4245-A03A-F5F48783F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0731500" y="58102500"/>
          <a:ext cx="6009524" cy="1600000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137</xdr:row>
      <xdr:rowOff>0</xdr:rowOff>
    </xdr:from>
    <xdr:to>
      <xdr:col>31</xdr:col>
      <xdr:colOff>571500</xdr:colOff>
      <xdr:row>185</xdr:row>
      <xdr:rowOff>12700</xdr:rowOff>
    </xdr:to>
    <xdr:pic>
      <xdr:nvPicPr>
        <xdr:cNvPr id="44" name="Grafik 43">
          <a:extLst>
            <a:ext uri="{FF2B5EF4-FFF2-40B4-BE49-F238E27FC236}">
              <a16:creationId xmlns:a16="http://schemas.microsoft.com/office/drawing/2014/main" id="{023E0428-CE96-4FE9-8F0B-0FEAD01D6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7589500" y="26289000"/>
          <a:ext cx="6667500" cy="91567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313</xdr:row>
      <xdr:rowOff>0</xdr:rowOff>
    </xdr:from>
    <xdr:to>
      <xdr:col>19</xdr:col>
      <xdr:colOff>370952</xdr:colOff>
      <xdr:row>317</xdr:row>
      <xdr:rowOff>18952</xdr:rowOff>
    </xdr:to>
    <xdr:pic>
      <xdr:nvPicPr>
        <xdr:cNvPr id="46" name="Grafik 45">
          <a:extLst>
            <a:ext uri="{FF2B5EF4-FFF2-40B4-BE49-F238E27FC236}">
              <a16:creationId xmlns:a16="http://schemas.microsoft.com/office/drawing/2014/main" id="{BA52D85F-E712-4034-986C-497D303A2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0731500" y="59817000"/>
          <a:ext cx="4180952" cy="78095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318</xdr:row>
      <xdr:rowOff>0</xdr:rowOff>
    </xdr:from>
    <xdr:to>
      <xdr:col>19</xdr:col>
      <xdr:colOff>609048</xdr:colOff>
      <xdr:row>321</xdr:row>
      <xdr:rowOff>161833</xdr:rowOff>
    </xdr:to>
    <xdr:pic>
      <xdr:nvPicPr>
        <xdr:cNvPr id="48" name="Grafik 47">
          <a:extLst>
            <a:ext uri="{FF2B5EF4-FFF2-40B4-BE49-F238E27FC236}">
              <a16:creationId xmlns:a16="http://schemas.microsoft.com/office/drawing/2014/main" id="{B898B381-AB1F-4730-9A56-4A626E1C5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0731500" y="60769500"/>
          <a:ext cx="4419048" cy="733333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436</xdr:row>
      <xdr:rowOff>50800</xdr:rowOff>
    </xdr:from>
    <xdr:to>
      <xdr:col>31</xdr:col>
      <xdr:colOff>12700</xdr:colOff>
      <xdr:row>470</xdr:row>
      <xdr:rowOff>127000</xdr:rowOff>
    </xdr:to>
    <xdr:graphicFrame macro="">
      <xdr:nvGraphicFramePr>
        <xdr:cNvPr id="51" name="Diagramm 50">
          <a:extLst>
            <a:ext uri="{FF2B5EF4-FFF2-40B4-BE49-F238E27FC236}">
              <a16:creationId xmlns:a16="http://schemas.microsoft.com/office/drawing/2014/main" id="{C0F6FDEC-08E2-4065-824F-6A6973A2D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2</xdr:col>
      <xdr:colOff>0</xdr:colOff>
      <xdr:row>471</xdr:row>
      <xdr:rowOff>25400</xdr:rowOff>
    </xdr:from>
    <xdr:to>
      <xdr:col>31</xdr:col>
      <xdr:colOff>0</xdr:colOff>
      <xdr:row>494</xdr:row>
      <xdr:rowOff>127000</xdr:rowOff>
    </xdr:to>
    <xdr:graphicFrame macro="">
      <xdr:nvGraphicFramePr>
        <xdr:cNvPr id="52" name="Diagramm 51">
          <a:extLst>
            <a:ext uri="{FF2B5EF4-FFF2-40B4-BE49-F238E27FC236}">
              <a16:creationId xmlns:a16="http://schemas.microsoft.com/office/drawing/2014/main" id="{C99C27DD-F591-4CAC-A010-D73D92B1B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 editAs="oneCell">
    <xdr:from>
      <xdr:col>14</xdr:col>
      <xdr:colOff>0</xdr:colOff>
      <xdr:row>322</xdr:row>
      <xdr:rowOff>0</xdr:rowOff>
    </xdr:from>
    <xdr:to>
      <xdr:col>19</xdr:col>
      <xdr:colOff>409048</xdr:colOff>
      <xdr:row>326</xdr:row>
      <xdr:rowOff>66571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597025D4-D893-482A-9D99-877E54DC1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0731500" y="61582300"/>
          <a:ext cx="4219048" cy="82857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327</xdr:row>
      <xdr:rowOff>0</xdr:rowOff>
    </xdr:from>
    <xdr:to>
      <xdr:col>19</xdr:col>
      <xdr:colOff>285238</xdr:colOff>
      <xdr:row>331</xdr:row>
      <xdr:rowOff>85619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524B9090-9FA8-495D-B66B-89D028CD4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0731500" y="62534800"/>
          <a:ext cx="4095238" cy="84761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332</xdr:row>
      <xdr:rowOff>0</xdr:rowOff>
    </xdr:from>
    <xdr:to>
      <xdr:col>19</xdr:col>
      <xdr:colOff>466190</xdr:colOff>
      <xdr:row>337</xdr:row>
      <xdr:rowOff>133214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BC6ED81B-986B-4483-944F-94C216764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0731500" y="63487300"/>
          <a:ext cx="4276190" cy="108571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338</xdr:row>
      <xdr:rowOff>0</xdr:rowOff>
    </xdr:from>
    <xdr:to>
      <xdr:col>19</xdr:col>
      <xdr:colOff>256667</xdr:colOff>
      <xdr:row>341</xdr:row>
      <xdr:rowOff>142786</xdr:rowOff>
    </xdr:to>
    <xdr:pic>
      <xdr:nvPicPr>
        <xdr:cNvPr id="50" name="Grafik 49">
          <a:extLst>
            <a:ext uri="{FF2B5EF4-FFF2-40B4-BE49-F238E27FC236}">
              <a16:creationId xmlns:a16="http://schemas.microsoft.com/office/drawing/2014/main" id="{8130C64B-0993-444E-9BFA-F7471D26E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0731500" y="64630300"/>
          <a:ext cx="4066667" cy="71428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342</xdr:row>
      <xdr:rowOff>0</xdr:rowOff>
    </xdr:from>
    <xdr:to>
      <xdr:col>19</xdr:col>
      <xdr:colOff>609048</xdr:colOff>
      <xdr:row>347</xdr:row>
      <xdr:rowOff>114167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2D5DD92F-3721-42C0-8080-27D19B100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0731500" y="65392300"/>
          <a:ext cx="4419048" cy="1066667"/>
        </a:xfrm>
        <a:prstGeom prst="rect">
          <a:avLst/>
        </a:prstGeom>
      </xdr:spPr>
    </xdr:pic>
    <xdr:clientData/>
  </xdr:twoCellAnchor>
  <xdr:twoCellAnchor editAs="oneCell">
    <xdr:from>
      <xdr:col>14</xdr:col>
      <xdr:colOff>88900</xdr:colOff>
      <xdr:row>347</xdr:row>
      <xdr:rowOff>114300</xdr:rowOff>
    </xdr:from>
    <xdr:to>
      <xdr:col>19</xdr:col>
      <xdr:colOff>669376</xdr:colOff>
      <xdr:row>354</xdr:row>
      <xdr:rowOff>66514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0020138C-6610-4FA0-9208-6A154DBA5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0820400" y="66459100"/>
          <a:ext cx="4390476" cy="128571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355</xdr:row>
      <xdr:rowOff>0</xdr:rowOff>
    </xdr:from>
    <xdr:to>
      <xdr:col>19</xdr:col>
      <xdr:colOff>542381</xdr:colOff>
      <xdr:row>368</xdr:row>
      <xdr:rowOff>75881</xdr:rowOff>
    </xdr:to>
    <xdr:pic>
      <xdr:nvPicPr>
        <xdr:cNvPr id="55" name="Grafik 54">
          <a:extLst>
            <a:ext uri="{FF2B5EF4-FFF2-40B4-BE49-F238E27FC236}">
              <a16:creationId xmlns:a16="http://schemas.microsoft.com/office/drawing/2014/main" id="{0DD136B3-7DDC-4336-A03B-55C6B3064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10731500" y="67868800"/>
          <a:ext cx="4352381" cy="255238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369</xdr:row>
      <xdr:rowOff>0</xdr:rowOff>
    </xdr:from>
    <xdr:to>
      <xdr:col>19</xdr:col>
      <xdr:colOff>628095</xdr:colOff>
      <xdr:row>381</xdr:row>
      <xdr:rowOff>9238</xdr:rowOff>
    </xdr:to>
    <xdr:pic>
      <xdr:nvPicPr>
        <xdr:cNvPr id="53" name="Grafik 52">
          <a:extLst>
            <a:ext uri="{FF2B5EF4-FFF2-40B4-BE49-F238E27FC236}">
              <a16:creationId xmlns:a16="http://schemas.microsoft.com/office/drawing/2014/main" id="{859213A7-5BD2-46F8-863A-43807A112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10731500" y="70535800"/>
          <a:ext cx="4438095" cy="22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382</xdr:row>
      <xdr:rowOff>0</xdr:rowOff>
    </xdr:from>
    <xdr:to>
      <xdr:col>19</xdr:col>
      <xdr:colOff>647143</xdr:colOff>
      <xdr:row>387</xdr:row>
      <xdr:rowOff>142738</xdr:rowOff>
    </xdr:to>
    <xdr:pic>
      <xdr:nvPicPr>
        <xdr:cNvPr id="57" name="Grafik 56">
          <a:extLst>
            <a:ext uri="{FF2B5EF4-FFF2-40B4-BE49-F238E27FC236}">
              <a16:creationId xmlns:a16="http://schemas.microsoft.com/office/drawing/2014/main" id="{E686955C-A2A4-4AFF-B44B-5526AB845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10731500" y="73012300"/>
          <a:ext cx="4457143" cy="10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388</xdr:row>
      <xdr:rowOff>0</xdr:rowOff>
    </xdr:from>
    <xdr:to>
      <xdr:col>19</xdr:col>
      <xdr:colOff>580476</xdr:colOff>
      <xdr:row>393</xdr:row>
      <xdr:rowOff>180833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FC85F147-8627-45D3-99CE-EF2F4FFEB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10731500" y="74155300"/>
          <a:ext cx="4390476" cy="113333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394</xdr:row>
      <xdr:rowOff>0</xdr:rowOff>
    </xdr:from>
    <xdr:to>
      <xdr:col>19</xdr:col>
      <xdr:colOff>551905</xdr:colOff>
      <xdr:row>398</xdr:row>
      <xdr:rowOff>161810</xdr:rowOff>
    </xdr:to>
    <xdr:pic>
      <xdr:nvPicPr>
        <xdr:cNvPr id="59" name="Grafik 58">
          <a:extLst>
            <a:ext uri="{FF2B5EF4-FFF2-40B4-BE49-F238E27FC236}">
              <a16:creationId xmlns:a16="http://schemas.microsoft.com/office/drawing/2014/main" id="{64FF059D-6298-4C2D-BFA3-F4D22F0AB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0731500" y="75298300"/>
          <a:ext cx="4361905" cy="92381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399</xdr:row>
      <xdr:rowOff>165100</xdr:rowOff>
    </xdr:from>
    <xdr:to>
      <xdr:col>19</xdr:col>
      <xdr:colOff>532857</xdr:colOff>
      <xdr:row>404</xdr:row>
      <xdr:rowOff>79267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F0D9BD5D-8B94-4F3F-90E5-E28ED15A1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10731500" y="76415900"/>
          <a:ext cx="4342857" cy="86666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405</xdr:row>
      <xdr:rowOff>0</xdr:rowOff>
    </xdr:from>
    <xdr:to>
      <xdr:col>19</xdr:col>
      <xdr:colOff>370952</xdr:colOff>
      <xdr:row>411</xdr:row>
      <xdr:rowOff>28429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11B742DB-BB90-4160-A66B-3C2477A9D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10731500" y="77393800"/>
          <a:ext cx="4180952" cy="11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5</xdr:row>
      <xdr:rowOff>127000</xdr:rowOff>
    </xdr:from>
    <xdr:to>
      <xdr:col>10</xdr:col>
      <xdr:colOff>285427</xdr:colOff>
      <xdr:row>26</xdr:row>
      <xdr:rowOff>136525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0148BB0-F010-438B-AC8D-A3156653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054100"/>
          <a:ext cx="5594027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achen.de/DE/stadt_buerger/notfall_informationen/corona/aktuelles/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achen.de/DE/stadt_buerger/notfall_informationen/corona/aktuelles/pressemitteilungen/corona_06042020_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B624A-0EC6-4869-8AA8-2C65026A287B}">
  <sheetPr>
    <pageSetUpPr fitToPage="1"/>
  </sheetPr>
  <dimension ref="B1:AG495"/>
  <sheetViews>
    <sheetView tabSelected="1" topLeftCell="H393" zoomScale="75" zoomScaleNormal="75" workbookViewId="0">
      <selection activeCell="I403" sqref="I403"/>
    </sheetView>
  </sheetViews>
  <sheetFormatPr baseColWidth="10" defaultRowHeight="15" x14ac:dyDescent="0.25"/>
  <cols>
    <col min="1" max="1" width="1" customWidth="1"/>
    <col min="2" max="2" width="0.5703125" customWidth="1"/>
    <col min="8" max="10" width="16.7109375" customWidth="1"/>
    <col min="12" max="12" width="1.140625" customWidth="1"/>
    <col min="13" max="13" width="28" customWidth="1"/>
  </cols>
  <sheetData>
    <row r="1" spans="2:23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3" ht="15.75" x14ac:dyDescent="0.25">
      <c r="B2" s="6"/>
      <c r="C2" s="8" t="s">
        <v>0</v>
      </c>
      <c r="D2" s="6"/>
      <c r="E2" s="2"/>
      <c r="F2" s="2"/>
      <c r="G2" s="6" t="s">
        <v>21</v>
      </c>
      <c r="H2" s="16"/>
      <c r="J2" s="7" t="s">
        <v>11</v>
      </c>
      <c r="K2" s="11">
        <v>44062</v>
      </c>
      <c r="L2" s="2"/>
      <c r="M2" s="2"/>
    </row>
    <row r="3" spans="2:23" ht="27" customHeight="1" x14ac:dyDescent="0.25">
      <c r="C3" s="30" t="s">
        <v>14</v>
      </c>
      <c r="D3" s="30"/>
      <c r="E3" s="30"/>
      <c r="F3" s="31">
        <v>550000</v>
      </c>
      <c r="G3" s="29" t="s">
        <v>52</v>
      </c>
      <c r="H3" s="9"/>
      <c r="I3" s="2"/>
      <c r="J3" s="2"/>
      <c r="K3" s="3" t="s">
        <v>10</v>
      </c>
      <c r="L3" s="2"/>
      <c r="M3" s="2"/>
      <c r="N3" s="10" t="s">
        <v>9</v>
      </c>
      <c r="W3" s="10" t="s">
        <v>23</v>
      </c>
    </row>
    <row r="4" spans="2:23" x14ac:dyDescent="0.25">
      <c r="E4" s="2"/>
      <c r="F4" s="9"/>
      <c r="G4" s="12" t="s">
        <v>1</v>
      </c>
      <c r="H4" s="3" t="s">
        <v>15</v>
      </c>
      <c r="I4" s="3" t="s">
        <v>18</v>
      </c>
      <c r="J4" s="3" t="s">
        <v>19</v>
      </c>
      <c r="K4" s="3" t="s">
        <v>16</v>
      </c>
      <c r="L4" s="2"/>
      <c r="M4" s="2"/>
    </row>
    <row r="5" spans="2:23" x14ac:dyDescent="0.25">
      <c r="C5" s="2"/>
      <c r="D5" s="13" t="s">
        <v>1</v>
      </c>
      <c r="E5" s="13" t="s">
        <v>2</v>
      </c>
      <c r="F5" s="13" t="s">
        <v>3</v>
      </c>
      <c r="G5" s="3" t="s">
        <v>12</v>
      </c>
      <c r="H5" s="3" t="s">
        <v>17</v>
      </c>
      <c r="I5" s="3" t="s">
        <v>17</v>
      </c>
      <c r="J5" s="3" t="s">
        <v>17</v>
      </c>
      <c r="K5" s="3" t="s">
        <v>20</v>
      </c>
      <c r="L5" s="2"/>
      <c r="M5" s="2"/>
      <c r="N5" s="1">
        <v>43907</v>
      </c>
      <c r="W5" s="1">
        <v>43908</v>
      </c>
    </row>
    <row r="6" spans="2:23" x14ac:dyDescent="0.25">
      <c r="C6" s="5">
        <v>43888</v>
      </c>
      <c r="D6" s="2">
        <v>0</v>
      </c>
      <c r="E6" s="2">
        <v>0</v>
      </c>
      <c r="F6" s="2">
        <v>0</v>
      </c>
      <c r="G6" s="2">
        <f>D6-E6</f>
        <v>0</v>
      </c>
      <c r="H6" s="14">
        <f>D6/550000</f>
        <v>0</v>
      </c>
      <c r="I6" s="14">
        <f>G6/550000</f>
        <v>0</v>
      </c>
      <c r="J6" s="15">
        <f>F6/550000</f>
        <v>0</v>
      </c>
      <c r="K6" s="2">
        <v>0</v>
      </c>
      <c r="L6" s="2"/>
      <c r="M6" s="2"/>
    </row>
    <row r="7" spans="2:23" x14ac:dyDescent="0.25">
      <c r="C7" s="5">
        <v>43889</v>
      </c>
      <c r="D7" s="2">
        <v>0</v>
      </c>
      <c r="E7" s="2">
        <v>0</v>
      </c>
      <c r="F7" s="2">
        <v>0</v>
      </c>
      <c r="G7" s="2">
        <f t="shared" ref="G7:G24" si="0">D7-E7</f>
        <v>0</v>
      </c>
      <c r="H7" s="14">
        <f t="shared" ref="H7:H52" si="1">D7/550000</f>
        <v>0</v>
      </c>
      <c r="I7" s="14">
        <f t="shared" ref="I7:I52" si="2">G7/550000</f>
        <v>0</v>
      </c>
      <c r="J7" s="15">
        <f t="shared" ref="J7:J54" si="3">F7/550000</f>
        <v>0</v>
      </c>
      <c r="K7" s="2">
        <v>0</v>
      </c>
      <c r="L7" s="2"/>
      <c r="M7" s="2"/>
    </row>
    <row r="8" spans="2:23" x14ac:dyDescent="0.25">
      <c r="C8" s="5">
        <v>43890</v>
      </c>
      <c r="D8" s="2">
        <v>0</v>
      </c>
      <c r="E8" s="2">
        <v>0</v>
      </c>
      <c r="F8" s="2">
        <v>0</v>
      </c>
      <c r="G8" s="2">
        <f t="shared" si="0"/>
        <v>0</v>
      </c>
      <c r="H8" s="14">
        <f t="shared" si="1"/>
        <v>0</v>
      </c>
      <c r="I8" s="14">
        <f t="shared" si="2"/>
        <v>0</v>
      </c>
      <c r="J8" s="15">
        <f t="shared" si="3"/>
        <v>0</v>
      </c>
      <c r="K8" s="2">
        <v>0</v>
      </c>
      <c r="L8" s="2"/>
      <c r="M8" s="2"/>
    </row>
    <row r="9" spans="2:23" x14ac:dyDescent="0.25">
      <c r="C9" s="5">
        <v>43891</v>
      </c>
      <c r="D9" s="2">
        <v>0</v>
      </c>
      <c r="E9" s="2">
        <v>0</v>
      </c>
      <c r="F9" s="2">
        <v>0</v>
      </c>
      <c r="G9" s="2">
        <f t="shared" si="0"/>
        <v>0</v>
      </c>
      <c r="H9" s="14">
        <f t="shared" si="1"/>
        <v>0</v>
      </c>
      <c r="I9" s="14">
        <f t="shared" si="2"/>
        <v>0</v>
      </c>
      <c r="J9" s="15">
        <f t="shared" si="3"/>
        <v>0</v>
      </c>
      <c r="K9" s="2">
        <v>0</v>
      </c>
      <c r="L9" s="2"/>
      <c r="M9" s="2"/>
    </row>
    <row r="10" spans="2:23" x14ac:dyDescent="0.25">
      <c r="C10" s="5">
        <v>43892</v>
      </c>
      <c r="D10" s="2">
        <v>0</v>
      </c>
      <c r="E10" s="2">
        <v>0</v>
      </c>
      <c r="F10" s="2">
        <v>0</v>
      </c>
      <c r="G10" s="2">
        <f t="shared" si="0"/>
        <v>0</v>
      </c>
      <c r="H10" s="14">
        <f t="shared" si="1"/>
        <v>0</v>
      </c>
      <c r="I10" s="14">
        <f t="shared" si="2"/>
        <v>0</v>
      </c>
      <c r="J10" s="15">
        <f t="shared" si="3"/>
        <v>0</v>
      </c>
      <c r="K10" s="2">
        <v>0</v>
      </c>
      <c r="L10" s="2"/>
      <c r="M10" s="2"/>
    </row>
    <row r="11" spans="2:23" x14ac:dyDescent="0.25">
      <c r="C11" s="5">
        <v>43893</v>
      </c>
      <c r="D11" s="2">
        <v>13</v>
      </c>
      <c r="E11" s="2">
        <v>0</v>
      </c>
      <c r="F11" s="2">
        <v>0</v>
      </c>
      <c r="G11" s="2">
        <f t="shared" si="0"/>
        <v>13</v>
      </c>
      <c r="H11" s="14">
        <f t="shared" si="1"/>
        <v>2.3636363636363637E-5</v>
      </c>
      <c r="I11" s="14">
        <f t="shared" si="2"/>
        <v>2.3636363636363637E-5</v>
      </c>
      <c r="J11" s="15">
        <f t="shared" si="3"/>
        <v>0</v>
      </c>
      <c r="K11" s="2">
        <v>5</v>
      </c>
      <c r="L11" s="2"/>
      <c r="M11" s="2"/>
    </row>
    <row r="12" spans="2:23" x14ac:dyDescent="0.25">
      <c r="C12" s="5">
        <v>43894</v>
      </c>
      <c r="D12" s="2">
        <v>13</v>
      </c>
      <c r="E12" s="2">
        <v>0</v>
      </c>
      <c r="F12" s="2">
        <v>0</v>
      </c>
      <c r="G12" s="2">
        <f t="shared" si="0"/>
        <v>13</v>
      </c>
      <c r="H12" s="14">
        <f t="shared" si="1"/>
        <v>2.3636363636363637E-5</v>
      </c>
      <c r="I12" s="14">
        <f t="shared" si="2"/>
        <v>2.3636363636363637E-5</v>
      </c>
      <c r="J12" s="15">
        <f t="shared" si="3"/>
        <v>0</v>
      </c>
      <c r="K12" s="2">
        <v>5</v>
      </c>
      <c r="L12" s="2"/>
      <c r="M12" s="2"/>
    </row>
    <row r="13" spans="2:23" x14ac:dyDescent="0.25">
      <c r="C13" s="5">
        <v>43895</v>
      </c>
      <c r="D13" s="2">
        <v>33</v>
      </c>
      <c r="E13" s="2">
        <v>0</v>
      </c>
      <c r="F13" s="2">
        <v>0</v>
      </c>
      <c r="G13" s="2">
        <f t="shared" si="0"/>
        <v>33</v>
      </c>
      <c r="H13" s="14">
        <f t="shared" si="1"/>
        <v>6.0000000000000002E-5</v>
      </c>
      <c r="I13" s="14">
        <f t="shared" si="2"/>
        <v>6.0000000000000002E-5</v>
      </c>
      <c r="J13" s="15">
        <f t="shared" si="3"/>
        <v>0</v>
      </c>
      <c r="K13" s="2">
        <v>10</v>
      </c>
      <c r="L13" s="2"/>
      <c r="M13" s="2"/>
    </row>
    <row r="14" spans="2:23" x14ac:dyDescent="0.25">
      <c r="C14" s="5">
        <v>43896</v>
      </c>
      <c r="D14" s="2">
        <v>49</v>
      </c>
      <c r="E14" s="2">
        <v>0</v>
      </c>
      <c r="F14" s="2">
        <v>0</v>
      </c>
      <c r="G14" s="2">
        <f t="shared" si="0"/>
        <v>49</v>
      </c>
      <c r="H14" s="14">
        <f t="shared" si="1"/>
        <v>8.9090909090909094E-5</v>
      </c>
      <c r="I14" s="14">
        <f t="shared" si="2"/>
        <v>8.9090909090909094E-5</v>
      </c>
      <c r="J14" s="15">
        <f t="shared" si="3"/>
        <v>0</v>
      </c>
      <c r="K14" s="2">
        <v>12</v>
      </c>
      <c r="L14" s="2"/>
      <c r="M14" s="2"/>
    </row>
    <row r="15" spans="2:23" x14ac:dyDescent="0.25">
      <c r="C15" s="5">
        <v>43897</v>
      </c>
      <c r="D15" s="2">
        <v>55</v>
      </c>
      <c r="E15" s="2">
        <v>0</v>
      </c>
      <c r="F15" s="2">
        <v>0</v>
      </c>
      <c r="G15" s="2">
        <f t="shared" si="0"/>
        <v>55</v>
      </c>
      <c r="H15" s="14">
        <f t="shared" si="1"/>
        <v>1E-4</v>
      </c>
      <c r="I15" s="14">
        <f t="shared" si="2"/>
        <v>1E-4</v>
      </c>
      <c r="J15" s="15">
        <f t="shared" si="3"/>
        <v>0</v>
      </c>
      <c r="K15" s="2">
        <v>15</v>
      </c>
      <c r="L15" s="2"/>
      <c r="M15" s="2"/>
    </row>
    <row r="16" spans="2:23" x14ac:dyDescent="0.25">
      <c r="C16" s="5">
        <v>43898</v>
      </c>
      <c r="D16" s="2">
        <v>57</v>
      </c>
      <c r="E16" s="2">
        <v>0</v>
      </c>
      <c r="F16" s="2">
        <v>0</v>
      </c>
      <c r="G16" s="2">
        <f t="shared" si="0"/>
        <v>57</v>
      </c>
      <c r="H16" s="14">
        <f t="shared" si="1"/>
        <v>1.0363636363636364E-4</v>
      </c>
      <c r="I16" s="14">
        <f t="shared" si="2"/>
        <v>1.0363636363636364E-4</v>
      </c>
      <c r="J16" s="15">
        <f t="shared" si="3"/>
        <v>0</v>
      </c>
      <c r="K16" s="2">
        <v>20</v>
      </c>
      <c r="L16" s="2"/>
      <c r="M16" s="2"/>
      <c r="W16" s="1">
        <v>43923</v>
      </c>
    </row>
    <row r="17" spans="3:23" x14ac:dyDescent="0.25">
      <c r="C17" s="5">
        <v>43899</v>
      </c>
      <c r="D17" s="2">
        <v>58</v>
      </c>
      <c r="E17" s="2">
        <v>0</v>
      </c>
      <c r="F17" s="2">
        <v>0</v>
      </c>
      <c r="G17" s="2">
        <f t="shared" si="0"/>
        <v>58</v>
      </c>
      <c r="H17" s="14">
        <f t="shared" si="1"/>
        <v>1.0545454545454546E-4</v>
      </c>
      <c r="I17" s="14">
        <f t="shared" si="2"/>
        <v>1.0545454545454546E-4</v>
      </c>
      <c r="J17" s="15">
        <f t="shared" si="3"/>
        <v>0</v>
      </c>
      <c r="K17" s="2">
        <v>20</v>
      </c>
      <c r="L17" s="2"/>
      <c r="M17" s="2"/>
      <c r="N17" s="1">
        <v>43908</v>
      </c>
    </row>
    <row r="18" spans="3:23" x14ac:dyDescent="0.25">
      <c r="C18" s="5">
        <v>43900</v>
      </c>
      <c r="D18" s="2">
        <v>61</v>
      </c>
      <c r="E18" s="2">
        <v>6</v>
      </c>
      <c r="F18" s="2">
        <v>0</v>
      </c>
      <c r="G18" s="2">
        <f t="shared" si="0"/>
        <v>55</v>
      </c>
      <c r="H18" s="14">
        <f t="shared" si="1"/>
        <v>1.1090909090909092E-4</v>
      </c>
      <c r="I18" s="14">
        <f t="shared" si="2"/>
        <v>1E-4</v>
      </c>
      <c r="J18" s="15">
        <f t="shared" si="3"/>
        <v>0</v>
      </c>
      <c r="K18" s="2">
        <v>21</v>
      </c>
      <c r="L18" s="2"/>
      <c r="M18" s="2"/>
    </row>
    <row r="19" spans="3:23" x14ac:dyDescent="0.25">
      <c r="C19" s="5">
        <v>43901</v>
      </c>
      <c r="D19" s="2">
        <v>61</v>
      </c>
      <c r="E19" s="2">
        <v>6</v>
      </c>
      <c r="F19" s="2">
        <v>0</v>
      </c>
      <c r="G19" s="2">
        <f t="shared" si="0"/>
        <v>55</v>
      </c>
      <c r="H19" s="14">
        <f t="shared" si="1"/>
        <v>1.1090909090909092E-4</v>
      </c>
      <c r="I19" s="14">
        <f t="shared" si="2"/>
        <v>1E-4</v>
      </c>
      <c r="J19" s="15">
        <f t="shared" si="3"/>
        <v>0</v>
      </c>
      <c r="K19" s="2">
        <v>21</v>
      </c>
      <c r="L19" s="2"/>
      <c r="M19" s="2"/>
    </row>
    <row r="20" spans="3:23" x14ac:dyDescent="0.25">
      <c r="C20" s="5">
        <v>43902</v>
      </c>
      <c r="D20" s="2">
        <v>70</v>
      </c>
      <c r="E20" s="2">
        <v>6</v>
      </c>
      <c r="F20" s="2">
        <v>0</v>
      </c>
      <c r="G20" s="2">
        <f t="shared" si="0"/>
        <v>64</v>
      </c>
      <c r="H20" s="14">
        <f t="shared" si="1"/>
        <v>1.2727272727272728E-4</v>
      </c>
      <c r="I20" s="14">
        <f t="shared" si="2"/>
        <v>1.1636363636363636E-4</v>
      </c>
      <c r="J20" s="15">
        <f t="shared" si="3"/>
        <v>0</v>
      </c>
      <c r="K20" s="2">
        <v>25</v>
      </c>
      <c r="L20" s="2"/>
      <c r="M20" s="2"/>
    </row>
    <row r="21" spans="3:23" x14ac:dyDescent="0.25">
      <c r="C21" s="5">
        <v>43903</v>
      </c>
      <c r="D21" s="2">
        <v>85</v>
      </c>
      <c r="E21" s="2">
        <v>27</v>
      </c>
      <c r="F21" s="2">
        <v>0</v>
      </c>
      <c r="G21" s="2">
        <f t="shared" si="0"/>
        <v>58</v>
      </c>
      <c r="H21" s="14">
        <f t="shared" si="1"/>
        <v>1.5454545454545454E-4</v>
      </c>
      <c r="I21" s="14">
        <f t="shared" si="2"/>
        <v>1.0545454545454546E-4</v>
      </c>
      <c r="J21" s="15">
        <f t="shared" si="3"/>
        <v>0</v>
      </c>
      <c r="K21" s="2">
        <v>34</v>
      </c>
      <c r="L21" s="2"/>
      <c r="M21" s="2"/>
    </row>
    <row r="22" spans="3:23" x14ac:dyDescent="0.25">
      <c r="C22" s="5">
        <v>43904</v>
      </c>
      <c r="D22" s="2">
        <v>100</v>
      </c>
      <c r="E22" s="2">
        <v>28</v>
      </c>
      <c r="F22" s="2">
        <v>0</v>
      </c>
      <c r="G22" s="2">
        <f t="shared" si="0"/>
        <v>72</v>
      </c>
      <c r="H22" s="14">
        <f t="shared" si="1"/>
        <v>1.8181818181818181E-4</v>
      </c>
      <c r="I22" s="14">
        <f t="shared" si="2"/>
        <v>1.309090909090909E-4</v>
      </c>
      <c r="J22" s="15">
        <f t="shared" si="3"/>
        <v>0</v>
      </c>
      <c r="K22" s="2">
        <v>40</v>
      </c>
      <c r="L22" s="2"/>
      <c r="M22" s="2"/>
    </row>
    <row r="23" spans="3:23" x14ac:dyDescent="0.25">
      <c r="C23" s="5">
        <v>43905</v>
      </c>
      <c r="D23" s="2">
        <v>155</v>
      </c>
      <c r="E23" s="2">
        <v>28</v>
      </c>
      <c r="F23" s="2">
        <v>0</v>
      </c>
      <c r="G23" s="2">
        <f t="shared" si="0"/>
        <v>127</v>
      </c>
      <c r="H23" s="14">
        <f t="shared" si="1"/>
        <v>2.818181818181818E-4</v>
      </c>
      <c r="I23" s="14">
        <f t="shared" si="2"/>
        <v>2.3090909090909092E-4</v>
      </c>
      <c r="J23" s="15">
        <f t="shared" si="3"/>
        <v>0</v>
      </c>
      <c r="K23" s="2">
        <v>75</v>
      </c>
      <c r="L23" s="2"/>
      <c r="M23" s="2"/>
    </row>
    <row r="24" spans="3:23" x14ac:dyDescent="0.25">
      <c r="C24" s="5">
        <v>43906</v>
      </c>
      <c r="D24" s="2">
        <v>169</v>
      </c>
      <c r="E24" s="2">
        <v>33</v>
      </c>
      <c r="F24" s="2">
        <v>0</v>
      </c>
      <c r="G24" s="2">
        <f t="shared" si="0"/>
        <v>136</v>
      </c>
      <c r="H24" s="14">
        <f t="shared" si="1"/>
        <v>3.0727272727272727E-4</v>
      </c>
      <c r="I24" s="14">
        <f t="shared" si="2"/>
        <v>2.4727272727272727E-4</v>
      </c>
      <c r="J24" s="15">
        <f t="shared" si="3"/>
        <v>0</v>
      </c>
      <c r="K24" s="2">
        <v>85</v>
      </c>
      <c r="L24" s="2"/>
      <c r="M24" s="2"/>
    </row>
    <row r="25" spans="3:23" x14ac:dyDescent="0.25">
      <c r="C25" s="5">
        <v>43907</v>
      </c>
      <c r="D25" s="2">
        <v>211</v>
      </c>
      <c r="E25" s="2">
        <v>33</v>
      </c>
      <c r="F25" s="2">
        <v>2</v>
      </c>
      <c r="G25" s="2">
        <f>D25-E25-F25</f>
        <v>176</v>
      </c>
      <c r="H25" s="14">
        <f t="shared" si="1"/>
        <v>3.8363636363636361E-4</v>
      </c>
      <c r="I25" s="14">
        <f t="shared" si="2"/>
        <v>3.2000000000000003E-4</v>
      </c>
      <c r="J25" s="15">
        <f t="shared" si="3"/>
        <v>3.6363636363636362E-6</v>
      </c>
      <c r="K25" s="2">
        <v>100</v>
      </c>
      <c r="L25" s="2"/>
      <c r="M25" s="2"/>
      <c r="W25" s="1">
        <v>43923</v>
      </c>
    </row>
    <row r="26" spans="3:23" x14ac:dyDescent="0.25">
      <c r="C26" s="5">
        <v>43908</v>
      </c>
      <c r="D26" s="2">
        <v>273</v>
      </c>
      <c r="E26" s="3" t="s">
        <v>4</v>
      </c>
      <c r="F26" s="2">
        <v>4</v>
      </c>
      <c r="G26" s="3" t="s">
        <v>13</v>
      </c>
      <c r="H26" s="14">
        <f t="shared" si="1"/>
        <v>4.9636363636363636E-4</v>
      </c>
      <c r="I26" s="3" t="s">
        <v>13</v>
      </c>
      <c r="J26" s="15">
        <f t="shared" si="3"/>
        <v>7.2727272727272723E-6</v>
      </c>
      <c r="K26" s="2">
        <v>130</v>
      </c>
      <c r="L26" s="2"/>
      <c r="M26" s="2"/>
    </row>
    <row r="27" spans="3:23" x14ac:dyDescent="0.25">
      <c r="C27" s="5">
        <v>43909</v>
      </c>
      <c r="D27" s="2">
        <v>334</v>
      </c>
      <c r="E27" s="3" t="s">
        <v>5</v>
      </c>
      <c r="F27" s="2">
        <v>4</v>
      </c>
      <c r="G27" s="3" t="s">
        <v>13</v>
      </c>
      <c r="H27" s="14">
        <f t="shared" si="1"/>
        <v>6.0727272727272724E-4</v>
      </c>
      <c r="I27" s="3" t="s">
        <v>13</v>
      </c>
      <c r="J27" s="15">
        <f t="shared" si="3"/>
        <v>7.2727272727272723E-6</v>
      </c>
      <c r="K27" s="2">
        <v>161</v>
      </c>
      <c r="L27" s="2"/>
      <c r="M27" s="2"/>
      <c r="N27" s="1">
        <v>43910</v>
      </c>
    </row>
    <row r="28" spans="3:23" x14ac:dyDescent="0.25">
      <c r="C28" s="5">
        <v>43910</v>
      </c>
      <c r="D28" s="2">
        <v>405</v>
      </c>
      <c r="E28" s="3" t="s">
        <v>8</v>
      </c>
      <c r="F28" s="2">
        <v>5</v>
      </c>
      <c r="G28" s="3" t="s">
        <v>13</v>
      </c>
      <c r="H28" s="14">
        <f t="shared" si="1"/>
        <v>7.3636363636363634E-4</v>
      </c>
      <c r="I28" s="3" t="s">
        <v>13</v>
      </c>
      <c r="J28" s="15">
        <f t="shared" si="3"/>
        <v>9.090909090909091E-6</v>
      </c>
      <c r="K28" s="2">
        <v>192</v>
      </c>
      <c r="L28" s="2"/>
      <c r="M28" s="2"/>
    </row>
    <row r="29" spans="3:23" x14ac:dyDescent="0.25">
      <c r="C29" s="5">
        <v>43911</v>
      </c>
      <c r="D29" s="2">
        <v>443</v>
      </c>
      <c r="E29" s="3" t="s">
        <v>8</v>
      </c>
      <c r="F29" s="2">
        <v>5</v>
      </c>
      <c r="G29" s="3" t="s">
        <v>13</v>
      </c>
      <c r="H29" s="14">
        <f t="shared" si="1"/>
        <v>8.0545454545454551E-4</v>
      </c>
      <c r="I29" s="3" t="s">
        <v>13</v>
      </c>
      <c r="J29" s="15">
        <f t="shared" si="3"/>
        <v>9.090909090909091E-6</v>
      </c>
      <c r="K29" s="2">
        <v>209</v>
      </c>
      <c r="L29" s="2"/>
      <c r="M29" s="2"/>
    </row>
    <row r="30" spans="3:23" x14ac:dyDescent="0.25">
      <c r="C30" s="5">
        <v>43912</v>
      </c>
      <c r="D30" s="2">
        <v>516</v>
      </c>
      <c r="E30" s="3" t="s">
        <v>8</v>
      </c>
      <c r="F30" s="2">
        <v>5</v>
      </c>
      <c r="G30" s="3" t="s">
        <v>13</v>
      </c>
      <c r="H30" s="14">
        <f t="shared" si="1"/>
        <v>9.3818181818181815E-4</v>
      </c>
      <c r="I30" s="3" t="s">
        <v>13</v>
      </c>
      <c r="J30" s="15">
        <f t="shared" si="3"/>
        <v>9.090909090909091E-6</v>
      </c>
      <c r="K30" s="2">
        <v>246</v>
      </c>
      <c r="L30" s="2"/>
      <c r="M30" s="2"/>
    </row>
    <row r="31" spans="3:23" x14ac:dyDescent="0.25">
      <c r="C31" s="5">
        <v>43913</v>
      </c>
      <c r="D31" s="2">
        <v>530</v>
      </c>
      <c r="E31" s="3" t="s">
        <v>8</v>
      </c>
      <c r="F31" s="2">
        <v>6</v>
      </c>
      <c r="G31" s="3" t="s">
        <v>13</v>
      </c>
      <c r="H31" s="14">
        <f t="shared" si="1"/>
        <v>9.6363636363636367E-4</v>
      </c>
      <c r="I31" s="3" t="s">
        <v>13</v>
      </c>
      <c r="J31" s="15">
        <f t="shared" si="3"/>
        <v>1.0909090909090909E-5</v>
      </c>
      <c r="K31" s="2">
        <v>249</v>
      </c>
      <c r="L31" s="2"/>
      <c r="M31" s="2"/>
    </row>
    <row r="32" spans="3:23" x14ac:dyDescent="0.25">
      <c r="C32" s="5">
        <v>43914</v>
      </c>
      <c r="D32" s="2">
        <v>540</v>
      </c>
      <c r="E32" s="3" t="s">
        <v>8</v>
      </c>
      <c r="F32" s="2">
        <v>7</v>
      </c>
      <c r="G32" s="3" t="s">
        <v>13</v>
      </c>
      <c r="H32" s="14">
        <f t="shared" si="1"/>
        <v>9.8181818181818179E-4</v>
      </c>
      <c r="I32" s="3" t="s">
        <v>13</v>
      </c>
      <c r="J32" s="15">
        <f t="shared" si="3"/>
        <v>1.2727272727272727E-5</v>
      </c>
      <c r="K32" s="2">
        <v>261</v>
      </c>
      <c r="L32" s="2"/>
      <c r="M32" s="2"/>
      <c r="N32" s="1">
        <v>43913</v>
      </c>
    </row>
    <row r="33" spans="3:23" x14ac:dyDescent="0.25">
      <c r="C33" s="5">
        <v>43915</v>
      </c>
      <c r="D33" s="2">
        <v>618</v>
      </c>
      <c r="E33" s="3" t="s">
        <v>8</v>
      </c>
      <c r="F33" s="2">
        <v>8</v>
      </c>
      <c r="G33" s="3" t="s">
        <v>13</v>
      </c>
      <c r="H33" s="14">
        <f t="shared" si="1"/>
        <v>1.1236363636363635E-3</v>
      </c>
      <c r="I33" s="3" t="s">
        <v>13</v>
      </c>
      <c r="J33" s="15">
        <f t="shared" si="3"/>
        <v>1.4545454545454545E-5</v>
      </c>
      <c r="K33" s="2">
        <v>315</v>
      </c>
      <c r="L33" s="2"/>
      <c r="M33" s="2"/>
    </row>
    <row r="34" spans="3:23" x14ac:dyDescent="0.25">
      <c r="C34" s="5">
        <v>43916</v>
      </c>
      <c r="D34" s="2">
        <v>694</v>
      </c>
      <c r="E34" s="3" t="s">
        <v>8</v>
      </c>
      <c r="F34" s="2">
        <v>9</v>
      </c>
      <c r="G34" s="3" t="s">
        <v>13</v>
      </c>
      <c r="H34" s="14">
        <f t="shared" si="1"/>
        <v>1.2618181818181819E-3</v>
      </c>
      <c r="I34" s="3" t="s">
        <v>13</v>
      </c>
      <c r="J34" s="15">
        <f t="shared" si="3"/>
        <v>1.6363636363636363E-5</v>
      </c>
      <c r="K34" s="2">
        <v>354</v>
      </c>
      <c r="L34" s="2"/>
      <c r="M34" s="2"/>
    </row>
    <row r="35" spans="3:23" x14ac:dyDescent="0.25">
      <c r="C35" s="5">
        <v>43917</v>
      </c>
      <c r="D35" s="2">
        <v>746</v>
      </c>
      <c r="E35" s="3" t="s">
        <v>8</v>
      </c>
      <c r="F35" s="2">
        <v>14</v>
      </c>
      <c r="G35" s="3" t="s">
        <v>13</v>
      </c>
      <c r="H35" s="14">
        <f t="shared" si="1"/>
        <v>1.3563636363636365E-3</v>
      </c>
      <c r="I35" s="3" t="s">
        <v>13</v>
      </c>
      <c r="J35" s="15">
        <f t="shared" si="3"/>
        <v>2.5454545454545454E-5</v>
      </c>
      <c r="K35" s="2">
        <v>376</v>
      </c>
      <c r="L35" s="2"/>
      <c r="M35" s="2"/>
    </row>
    <row r="36" spans="3:23" x14ac:dyDescent="0.25">
      <c r="C36" s="5">
        <v>43918</v>
      </c>
      <c r="D36" s="2">
        <v>787</v>
      </c>
      <c r="E36" s="3" t="s">
        <v>8</v>
      </c>
      <c r="F36" s="2">
        <v>14</v>
      </c>
      <c r="G36" s="3" t="s">
        <v>13</v>
      </c>
      <c r="H36" s="14">
        <f t="shared" si="1"/>
        <v>1.430909090909091E-3</v>
      </c>
      <c r="I36" s="3" t="s">
        <v>13</v>
      </c>
      <c r="J36" s="15">
        <f t="shared" si="3"/>
        <v>2.5454545454545454E-5</v>
      </c>
      <c r="K36" s="2">
        <v>399</v>
      </c>
      <c r="L36" s="2"/>
      <c r="M36" s="2"/>
      <c r="W36" s="1">
        <v>43946</v>
      </c>
    </row>
    <row r="37" spans="3:23" x14ac:dyDescent="0.25">
      <c r="C37" s="5">
        <v>43919</v>
      </c>
      <c r="D37" s="2">
        <v>824</v>
      </c>
      <c r="E37" s="4" t="s">
        <v>6</v>
      </c>
      <c r="F37" s="2">
        <v>14</v>
      </c>
      <c r="G37" s="3" t="s">
        <v>13</v>
      </c>
      <c r="H37" s="14">
        <f t="shared" si="1"/>
        <v>1.4981818181818182E-3</v>
      </c>
      <c r="I37" s="3" t="s">
        <v>13</v>
      </c>
      <c r="J37" s="15">
        <f t="shared" si="3"/>
        <v>2.5454545454545454E-5</v>
      </c>
      <c r="K37" s="2">
        <v>407</v>
      </c>
      <c r="L37" s="2"/>
      <c r="M37" s="2"/>
    </row>
    <row r="38" spans="3:23" x14ac:dyDescent="0.25">
      <c r="C38" s="5">
        <v>43920</v>
      </c>
      <c r="D38" s="2">
        <v>863</v>
      </c>
      <c r="E38" s="2" t="s">
        <v>7</v>
      </c>
      <c r="F38" s="2">
        <v>14</v>
      </c>
      <c r="G38" s="3" t="s">
        <v>13</v>
      </c>
      <c r="H38" s="14">
        <f t="shared" si="1"/>
        <v>1.5690909090909091E-3</v>
      </c>
      <c r="I38" s="3" t="s">
        <v>13</v>
      </c>
      <c r="J38" s="15">
        <f t="shared" si="3"/>
        <v>2.5454545454545454E-5</v>
      </c>
      <c r="K38" s="2">
        <v>429</v>
      </c>
      <c r="L38" s="2"/>
      <c r="M38" s="2"/>
    </row>
    <row r="39" spans="3:23" x14ac:dyDescent="0.25">
      <c r="C39" s="5">
        <v>43921</v>
      </c>
      <c r="D39" s="2">
        <v>922</v>
      </c>
      <c r="E39" s="2">
        <v>322</v>
      </c>
      <c r="F39" s="2">
        <v>15</v>
      </c>
      <c r="G39" s="2">
        <f>D39-E39-F39</f>
        <v>585</v>
      </c>
      <c r="H39" s="14">
        <f t="shared" si="1"/>
        <v>1.6763636363636364E-3</v>
      </c>
      <c r="I39" s="14">
        <f t="shared" si="2"/>
        <v>1.0636363636363636E-3</v>
      </c>
      <c r="J39" s="15">
        <f t="shared" si="3"/>
        <v>2.7272727272727273E-5</v>
      </c>
      <c r="K39" s="2">
        <v>463</v>
      </c>
      <c r="L39" s="2"/>
      <c r="M39" s="2"/>
      <c r="N39" s="1">
        <v>43914</v>
      </c>
    </row>
    <row r="40" spans="3:23" x14ac:dyDescent="0.25">
      <c r="C40" s="5">
        <v>43922</v>
      </c>
      <c r="D40" s="2">
        <v>980</v>
      </c>
      <c r="E40" s="2">
        <v>364</v>
      </c>
      <c r="F40" s="2">
        <v>16</v>
      </c>
      <c r="G40" s="2">
        <f t="shared" ref="G40:G70" si="4">D40-E40-F40</f>
        <v>600</v>
      </c>
      <c r="H40" s="14">
        <f t="shared" si="1"/>
        <v>1.7818181818181817E-3</v>
      </c>
      <c r="I40" s="14">
        <f t="shared" si="2"/>
        <v>1.090909090909091E-3</v>
      </c>
      <c r="J40" s="15">
        <f t="shared" si="3"/>
        <v>2.9090909090909089E-5</v>
      </c>
      <c r="K40" s="2">
        <v>495</v>
      </c>
      <c r="L40" s="2"/>
      <c r="M40" s="2"/>
    </row>
    <row r="41" spans="3:23" x14ac:dyDescent="0.25">
      <c r="C41" s="5">
        <v>43923</v>
      </c>
      <c r="D41" s="2">
        <v>1081</v>
      </c>
      <c r="E41" s="2">
        <v>435</v>
      </c>
      <c r="F41" s="2">
        <v>21</v>
      </c>
      <c r="G41" s="2">
        <f t="shared" si="4"/>
        <v>625</v>
      </c>
      <c r="H41" s="14">
        <f t="shared" si="1"/>
        <v>1.9654545454545454E-3</v>
      </c>
      <c r="I41" s="14">
        <f t="shared" si="2"/>
        <v>1.1363636363636363E-3</v>
      </c>
      <c r="J41" s="15">
        <f t="shared" si="3"/>
        <v>3.818181818181818E-5</v>
      </c>
      <c r="K41" s="2">
        <v>555</v>
      </c>
      <c r="L41" s="2"/>
      <c r="M41" s="2"/>
    </row>
    <row r="42" spans="3:23" x14ac:dyDescent="0.25">
      <c r="C42" s="5">
        <v>43924</v>
      </c>
      <c r="D42" s="2">
        <v>1155</v>
      </c>
      <c r="E42" s="2">
        <v>494</v>
      </c>
      <c r="F42" s="2">
        <v>27</v>
      </c>
      <c r="G42" s="2">
        <f t="shared" si="4"/>
        <v>634</v>
      </c>
      <c r="H42" s="14">
        <f t="shared" si="1"/>
        <v>2.0999999999999999E-3</v>
      </c>
      <c r="I42" s="14">
        <f t="shared" si="2"/>
        <v>1.1527272727272727E-3</v>
      </c>
      <c r="J42" s="15">
        <f t="shared" si="3"/>
        <v>4.9090909090909091E-5</v>
      </c>
      <c r="K42" s="2">
        <v>602</v>
      </c>
      <c r="L42" s="2"/>
      <c r="M42" s="2"/>
    </row>
    <row r="43" spans="3:23" x14ac:dyDescent="0.25">
      <c r="C43" s="5">
        <v>43925</v>
      </c>
      <c r="D43" s="2">
        <v>1213</v>
      </c>
      <c r="E43" s="2">
        <v>560</v>
      </c>
      <c r="F43" s="2">
        <v>27</v>
      </c>
      <c r="G43" s="2">
        <f t="shared" si="4"/>
        <v>626</v>
      </c>
      <c r="H43" s="14">
        <f t="shared" si="1"/>
        <v>2.2054545454545456E-3</v>
      </c>
      <c r="I43" s="14">
        <f t="shared" si="2"/>
        <v>1.1381818181818181E-3</v>
      </c>
      <c r="J43" s="15">
        <f t="shared" si="3"/>
        <v>4.9090909090909091E-5</v>
      </c>
      <c r="K43" s="2">
        <v>633</v>
      </c>
      <c r="L43" s="2"/>
      <c r="M43" s="2"/>
    </row>
    <row r="44" spans="3:23" x14ac:dyDescent="0.25">
      <c r="C44" s="5">
        <v>43926</v>
      </c>
      <c r="D44" s="2">
        <v>1259</v>
      </c>
      <c r="E44" s="2">
        <v>578</v>
      </c>
      <c r="F44" s="2">
        <v>27</v>
      </c>
      <c r="G44" s="2">
        <f t="shared" si="4"/>
        <v>654</v>
      </c>
      <c r="H44" s="14">
        <f t="shared" si="1"/>
        <v>2.289090909090909E-3</v>
      </c>
      <c r="I44" s="14">
        <f t="shared" si="2"/>
        <v>1.1890909090909092E-3</v>
      </c>
      <c r="J44" s="15">
        <f t="shared" si="3"/>
        <v>4.9090909090909091E-5</v>
      </c>
      <c r="K44" s="2">
        <v>651</v>
      </c>
      <c r="L44" s="2"/>
      <c r="M44" s="2"/>
    </row>
    <row r="45" spans="3:23" x14ac:dyDescent="0.25">
      <c r="C45" s="5">
        <v>43927</v>
      </c>
      <c r="D45" s="2">
        <v>1272</v>
      </c>
      <c r="E45" s="2">
        <v>595</v>
      </c>
      <c r="F45" s="2">
        <v>35</v>
      </c>
      <c r="G45" s="2">
        <f t="shared" si="4"/>
        <v>642</v>
      </c>
      <c r="H45" s="14">
        <f t="shared" si="1"/>
        <v>2.3127272727272727E-3</v>
      </c>
      <c r="I45" s="14">
        <f t="shared" si="2"/>
        <v>1.1672727272727273E-3</v>
      </c>
      <c r="J45" s="15">
        <f t="shared" si="3"/>
        <v>6.3636363636363641E-5</v>
      </c>
      <c r="K45" s="2">
        <v>658</v>
      </c>
      <c r="L45" s="2"/>
      <c r="M45" s="2"/>
    </row>
    <row r="46" spans="3:23" x14ac:dyDescent="0.25">
      <c r="C46" s="5">
        <v>43928</v>
      </c>
      <c r="D46" s="2">
        <v>1295</v>
      </c>
      <c r="E46" s="2">
        <v>662</v>
      </c>
      <c r="F46" s="2">
        <v>35</v>
      </c>
      <c r="G46" s="2">
        <f t="shared" si="4"/>
        <v>598</v>
      </c>
      <c r="H46" s="14">
        <f t="shared" si="1"/>
        <v>2.3545454545454546E-3</v>
      </c>
      <c r="I46" s="14">
        <f t="shared" si="2"/>
        <v>1.0872727272727273E-3</v>
      </c>
      <c r="J46" s="15">
        <f t="shared" si="3"/>
        <v>6.3636363636363641E-5</v>
      </c>
      <c r="K46" s="2">
        <v>674</v>
      </c>
      <c r="L46" s="2"/>
      <c r="M46" s="2"/>
    </row>
    <row r="47" spans="3:23" x14ac:dyDescent="0.25">
      <c r="C47" s="5">
        <v>43929</v>
      </c>
      <c r="D47" s="2">
        <v>1399</v>
      </c>
      <c r="E47" s="2">
        <v>699</v>
      </c>
      <c r="F47" s="2">
        <v>36</v>
      </c>
      <c r="G47" s="2">
        <f t="shared" si="4"/>
        <v>664</v>
      </c>
      <c r="H47" s="14">
        <f t="shared" si="1"/>
        <v>2.5436363636363638E-3</v>
      </c>
      <c r="I47" s="14">
        <f t="shared" si="2"/>
        <v>1.2072727272727272E-3</v>
      </c>
      <c r="J47" s="15">
        <f t="shared" si="3"/>
        <v>6.545454545454545E-5</v>
      </c>
      <c r="K47" s="2">
        <v>706</v>
      </c>
      <c r="L47" s="2"/>
      <c r="M47" s="2"/>
    </row>
    <row r="48" spans="3:23" x14ac:dyDescent="0.25">
      <c r="C48" s="5">
        <v>43930</v>
      </c>
      <c r="D48" s="2">
        <v>1426</v>
      </c>
      <c r="E48" s="2">
        <v>755</v>
      </c>
      <c r="F48" s="2">
        <v>41</v>
      </c>
      <c r="G48" s="2">
        <f t="shared" si="4"/>
        <v>630</v>
      </c>
      <c r="H48" s="14">
        <f t="shared" si="1"/>
        <v>2.5927272727272726E-3</v>
      </c>
      <c r="I48" s="14">
        <f t="shared" si="2"/>
        <v>1.1454545454545454E-3</v>
      </c>
      <c r="J48" s="15">
        <f t="shared" si="3"/>
        <v>7.4545454545454551E-5</v>
      </c>
      <c r="K48" s="2">
        <v>737</v>
      </c>
      <c r="L48" s="2"/>
      <c r="M48" s="2"/>
      <c r="N48" s="1">
        <v>43915</v>
      </c>
    </row>
    <row r="49" spans="3:14" x14ac:dyDescent="0.25">
      <c r="C49" s="5">
        <v>43931</v>
      </c>
      <c r="D49" s="2">
        <v>1465</v>
      </c>
      <c r="E49" s="2">
        <v>826</v>
      </c>
      <c r="F49" s="2">
        <v>48</v>
      </c>
      <c r="G49" s="2">
        <f t="shared" si="4"/>
        <v>591</v>
      </c>
      <c r="H49" s="14">
        <f t="shared" si="1"/>
        <v>2.6636363636363637E-3</v>
      </c>
      <c r="I49" s="14">
        <f t="shared" si="2"/>
        <v>1.0745454545454545E-3</v>
      </c>
      <c r="J49" s="15">
        <f t="shared" si="3"/>
        <v>8.7272727272727271E-5</v>
      </c>
      <c r="K49" s="2">
        <v>753</v>
      </c>
      <c r="L49" s="2"/>
      <c r="M49" s="2"/>
    </row>
    <row r="50" spans="3:14" x14ac:dyDescent="0.25">
      <c r="C50" s="5">
        <v>43932</v>
      </c>
      <c r="D50" s="2">
        <v>1508</v>
      </c>
      <c r="E50" s="2">
        <v>854</v>
      </c>
      <c r="F50" s="2">
        <v>50</v>
      </c>
      <c r="G50" s="2">
        <f t="shared" si="4"/>
        <v>604</v>
      </c>
      <c r="H50" s="14">
        <f t="shared" si="1"/>
        <v>2.7418181818181816E-3</v>
      </c>
      <c r="I50" s="14">
        <f t="shared" si="2"/>
        <v>1.0981818181818182E-3</v>
      </c>
      <c r="J50" s="15">
        <f t="shared" si="3"/>
        <v>9.0909090909090904E-5</v>
      </c>
      <c r="K50" s="2">
        <v>770</v>
      </c>
      <c r="L50" s="2"/>
      <c r="M50" s="2"/>
    </row>
    <row r="51" spans="3:14" x14ac:dyDescent="0.25">
      <c r="C51" s="5">
        <v>43933</v>
      </c>
      <c r="D51" s="2">
        <v>1532</v>
      </c>
      <c r="E51" s="2">
        <v>906</v>
      </c>
      <c r="F51" s="2">
        <v>51</v>
      </c>
      <c r="G51" s="2">
        <f t="shared" si="4"/>
        <v>575</v>
      </c>
      <c r="H51" s="14">
        <f t="shared" si="1"/>
        <v>2.7854545454545454E-3</v>
      </c>
      <c r="I51" s="14">
        <f t="shared" si="2"/>
        <v>1.0454545454545454E-3</v>
      </c>
      <c r="J51" s="15">
        <f t="shared" si="3"/>
        <v>9.2727272727272727E-5</v>
      </c>
      <c r="K51" s="2">
        <v>777</v>
      </c>
      <c r="L51" s="2"/>
      <c r="M51" s="2"/>
    </row>
    <row r="52" spans="3:14" x14ac:dyDescent="0.25">
      <c r="C52" s="5">
        <v>43934</v>
      </c>
      <c r="D52" s="2">
        <v>1547</v>
      </c>
      <c r="E52" s="2">
        <v>922</v>
      </c>
      <c r="F52" s="2">
        <v>51</v>
      </c>
      <c r="G52" s="2">
        <f t="shared" si="4"/>
        <v>574</v>
      </c>
      <c r="H52" s="14">
        <f t="shared" si="1"/>
        <v>2.8127272727272727E-3</v>
      </c>
      <c r="I52" s="14">
        <f t="shared" si="2"/>
        <v>1.0436363636363636E-3</v>
      </c>
      <c r="J52" s="15">
        <f t="shared" si="3"/>
        <v>9.2727272727272727E-5</v>
      </c>
      <c r="K52" s="2">
        <v>780</v>
      </c>
      <c r="L52" s="2"/>
      <c r="M52" s="2"/>
    </row>
    <row r="53" spans="3:14" x14ac:dyDescent="0.25">
      <c r="C53" s="5">
        <v>43935</v>
      </c>
      <c r="D53" s="2">
        <v>1557</v>
      </c>
      <c r="E53" s="2">
        <v>949</v>
      </c>
      <c r="F53" s="2">
        <v>52</v>
      </c>
      <c r="G53" s="2">
        <f t="shared" si="4"/>
        <v>556</v>
      </c>
      <c r="H53" s="14">
        <f>D53/550000</f>
        <v>2.830909090909091E-3</v>
      </c>
      <c r="I53" s="14">
        <f>G53/550000</f>
        <v>1.010909090909091E-3</v>
      </c>
      <c r="J53" s="15">
        <f t="shared" si="3"/>
        <v>9.4545454545454549E-5</v>
      </c>
      <c r="K53" s="2">
        <v>785</v>
      </c>
      <c r="L53" s="2"/>
      <c r="M53" s="2"/>
    </row>
    <row r="54" spans="3:14" x14ac:dyDescent="0.25">
      <c r="C54" s="5">
        <v>43936</v>
      </c>
      <c r="D54" s="2">
        <v>1583</v>
      </c>
      <c r="E54" s="2">
        <v>1009</v>
      </c>
      <c r="F54" s="2">
        <v>54</v>
      </c>
      <c r="G54" s="2">
        <f t="shared" si="4"/>
        <v>520</v>
      </c>
      <c r="H54" s="14">
        <f>D54/550000</f>
        <v>2.8781818181818184E-3</v>
      </c>
      <c r="I54" s="15">
        <f>G54/550000</f>
        <v>9.4545454545454544E-4</v>
      </c>
      <c r="J54" s="15">
        <f t="shared" si="3"/>
        <v>9.8181818181818182E-5</v>
      </c>
      <c r="K54" s="2">
        <v>799</v>
      </c>
      <c r="L54" s="2"/>
      <c r="M54" s="2"/>
      <c r="N54" s="1">
        <v>43916</v>
      </c>
    </row>
    <row r="55" spans="3:14" x14ac:dyDescent="0.25">
      <c r="C55" s="5">
        <v>43937</v>
      </c>
      <c r="D55" s="2">
        <v>1623</v>
      </c>
      <c r="E55" s="2">
        <v>1058</v>
      </c>
      <c r="F55" s="2">
        <v>56</v>
      </c>
      <c r="G55" s="2">
        <f t="shared" si="4"/>
        <v>509</v>
      </c>
      <c r="H55" s="14">
        <f>D55/550000</f>
        <v>2.9509090909090908E-3</v>
      </c>
      <c r="I55" s="15">
        <f>G55/550000</f>
        <v>9.254545454545455E-4</v>
      </c>
      <c r="J55" s="15">
        <f>F55/550000</f>
        <v>1.0181818181818181E-4</v>
      </c>
      <c r="K55" s="2">
        <v>810</v>
      </c>
      <c r="L55" s="2"/>
      <c r="M55" s="2"/>
    </row>
    <row r="56" spans="3:14" x14ac:dyDescent="0.25">
      <c r="C56" s="5">
        <v>43938</v>
      </c>
      <c r="D56" s="2">
        <v>1650</v>
      </c>
      <c r="E56" s="2">
        <v>1112</v>
      </c>
      <c r="F56" s="2">
        <v>59</v>
      </c>
      <c r="G56" s="2">
        <f t="shared" si="4"/>
        <v>479</v>
      </c>
      <c r="H56" s="14">
        <f t="shared" ref="H56:H63" si="5">D56/550000</f>
        <v>3.0000000000000001E-3</v>
      </c>
      <c r="I56" s="15">
        <f t="shared" ref="I56:I63" si="6">G56/550000</f>
        <v>8.7090909090909092E-4</v>
      </c>
      <c r="J56" s="15">
        <f t="shared" ref="J56:J63" si="7">F56/550000</f>
        <v>1.0727272727272727E-4</v>
      </c>
      <c r="K56" s="2">
        <v>823</v>
      </c>
      <c r="L56" s="2"/>
      <c r="M56" s="2"/>
    </row>
    <row r="57" spans="3:14" x14ac:dyDescent="0.25">
      <c r="C57" s="5">
        <v>43939</v>
      </c>
      <c r="D57" s="2">
        <v>1669</v>
      </c>
      <c r="E57" s="2">
        <v>1159</v>
      </c>
      <c r="F57" s="2">
        <v>62</v>
      </c>
      <c r="G57" s="2">
        <f t="shared" si="4"/>
        <v>448</v>
      </c>
      <c r="H57" s="14">
        <f t="shared" si="5"/>
        <v>3.0345454545454547E-3</v>
      </c>
      <c r="I57" s="15">
        <f t="shared" si="6"/>
        <v>8.1454545454545451E-4</v>
      </c>
      <c r="J57" s="15">
        <f t="shared" si="7"/>
        <v>1.1272727272727272E-4</v>
      </c>
      <c r="K57" s="2">
        <v>831</v>
      </c>
      <c r="L57" s="2"/>
      <c r="M57" s="2"/>
    </row>
    <row r="58" spans="3:14" x14ac:dyDescent="0.25">
      <c r="C58" s="5">
        <v>43940</v>
      </c>
      <c r="D58" s="2">
        <v>1693</v>
      </c>
      <c r="E58" s="2">
        <v>1195</v>
      </c>
      <c r="F58" s="2">
        <v>62</v>
      </c>
      <c r="G58" s="2">
        <f t="shared" si="4"/>
        <v>436</v>
      </c>
      <c r="H58" s="14">
        <f t="shared" si="5"/>
        <v>3.078181818181818E-3</v>
      </c>
      <c r="I58" s="15">
        <f t="shared" si="6"/>
        <v>7.9272727272727275E-4</v>
      </c>
      <c r="J58" s="15">
        <f t="shared" si="7"/>
        <v>1.1272727272727272E-4</v>
      </c>
      <c r="K58" s="2">
        <v>836</v>
      </c>
      <c r="L58" s="2"/>
      <c r="M58" s="2"/>
    </row>
    <row r="59" spans="3:14" x14ac:dyDescent="0.25">
      <c r="C59" s="5">
        <v>43941</v>
      </c>
      <c r="D59" s="2">
        <v>1707</v>
      </c>
      <c r="E59" s="2">
        <v>1201</v>
      </c>
      <c r="F59" s="2">
        <v>63</v>
      </c>
      <c r="G59" s="2">
        <f t="shared" si="4"/>
        <v>443</v>
      </c>
      <c r="H59" s="14">
        <f t="shared" si="5"/>
        <v>3.1036363636363635E-3</v>
      </c>
      <c r="I59" s="15">
        <f t="shared" si="6"/>
        <v>8.0545454545454551E-4</v>
      </c>
      <c r="J59" s="15">
        <f t="shared" si="7"/>
        <v>1.1454545454545455E-4</v>
      </c>
      <c r="K59" s="2">
        <v>838</v>
      </c>
      <c r="L59" s="2"/>
      <c r="M59" s="2"/>
    </row>
    <row r="60" spans="3:14" x14ac:dyDescent="0.25">
      <c r="C60" s="5">
        <v>43942</v>
      </c>
      <c r="D60" s="2">
        <v>1719</v>
      </c>
      <c r="E60" s="2">
        <v>1256</v>
      </c>
      <c r="F60" s="2">
        <v>65</v>
      </c>
      <c r="G60" s="2">
        <f t="shared" si="4"/>
        <v>398</v>
      </c>
      <c r="H60" s="14">
        <f t="shared" si="5"/>
        <v>3.1254545454545454E-3</v>
      </c>
      <c r="I60" s="15">
        <f t="shared" si="6"/>
        <v>7.2363636363636358E-4</v>
      </c>
      <c r="J60" s="15">
        <f t="shared" si="7"/>
        <v>1.1818181818181818E-4</v>
      </c>
      <c r="K60" s="2">
        <v>844</v>
      </c>
      <c r="L60" s="2"/>
      <c r="M60" s="2"/>
    </row>
    <row r="61" spans="3:14" x14ac:dyDescent="0.25">
      <c r="C61" s="5">
        <v>43943</v>
      </c>
      <c r="D61" s="2">
        <v>1754</v>
      </c>
      <c r="E61" s="2">
        <v>1281</v>
      </c>
      <c r="F61" s="2">
        <v>70</v>
      </c>
      <c r="G61" s="2">
        <f t="shared" si="4"/>
        <v>403</v>
      </c>
      <c r="H61" s="14">
        <f t="shared" si="5"/>
        <v>3.1890909090909092E-3</v>
      </c>
      <c r="I61" s="15">
        <f t="shared" si="6"/>
        <v>7.327272727272727E-4</v>
      </c>
      <c r="J61" s="15">
        <f t="shared" si="7"/>
        <v>1.2727272727272728E-4</v>
      </c>
      <c r="K61" s="2">
        <v>859</v>
      </c>
      <c r="L61" s="2"/>
      <c r="M61" s="2"/>
    </row>
    <row r="62" spans="3:14" x14ac:dyDescent="0.25">
      <c r="C62" s="5">
        <v>43944</v>
      </c>
      <c r="D62" s="2">
        <v>1797</v>
      </c>
      <c r="E62" s="2">
        <v>1324</v>
      </c>
      <c r="F62" s="2">
        <v>73</v>
      </c>
      <c r="G62" s="2">
        <f t="shared" si="4"/>
        <v>400</v>
      </c>
      <c r="H62" s="14">
        <f t="shared" si="5"/>
        <v>3.2672727272727272E-3</v>
      </c>
      <c r="I62" s="15">
        <f t="shared" si="6"/>
        <v>7.2727272727272723E-4</v>
      </c>
      <c r="J62" s="15">
        <f t="shared" si="7"/>
        <v>1.3272727272727272E-4</v>
      </c>
      <c r="K62" s="2">
        <v>887</v>
      </c>
      <c r="L62" s="2"/>
      <c r="M62" s="2"/>
    </row>
    <row r="63" spans="3:14" x14ac:dyDescent="0.25">
      <c r="C63" s="5">
        <v>43945</v>
      </c>
      <c r="D63" s="2">
        <v>1812</v>
      </c>
      <c r="E63" s="2">
        <v>1357</v>
      </c>
      <c r="F63" s="2">
        <v>74</v>
      </c>
      <c r="G63" s="2">
        <f t="shared" si="4"/>
        <v>381</v>
      </c>
      <c r="H63" s="14">
        <f t="shared" si="5"/>
        <v>3.2945454545454545E-3</v>
      </c>
      <c r="I63" s="15">
        <f t="shared" si="6"/>
        <v>6.927272727272727E-4</v>
      </c>
      <c r="J63" s="15">
        <f t="shared" si="7"/>
        <v>1.3454545454545455E-4</v>
      </c>
      <c r="K63" s="2">
        <v>897</v>
      </c>
      <c r="L63" s="2"/>
      <c r="M63" s="2"/>
    </row>
    <row r="64" spans="3:14" x14ac:dyDescent="0.25">
      <c r="C64" s="5">
        <v>43946</v>
      </c>
      <c r="D64" s="2">
        <v>1824</v>
      </c>
      <c r="E64" s="2">
        <v>1412</v>
      </c>
      <c r="F64" s="2">
        <v>75</v>
      </c>
      <c r="G64" s="2">
        <f t="shared" si="4"/>
        <v>337</v>
      </c>
      <c r="H64" s="14">
        <f t="shared" ref="H64:H70" si="8">D64/550000</f>
        <v>3.3163636363636364E-3</v>
      </c>
      <c r="I64" s="15">
        <f t="shared" ref="I64:I70" si="9">G64/550000</f>
        <v>6.1272727272727271E-4</v>
      </c>
      <c r="J64" s="15">
        <f t="shared" ref="J64:J70" si="10">F64/550000</f>
        <v>1.3636363636363637E-4</v>
      </c>
      <c r="K64" s="2">
        <v>906</v>
      </c>
      <c r="L64" s="2"/>
      <c r="M64" s="2"/>
      <c r="N64" s="1">
        <v>43917</v>
      </c>
    </row>
    <row r="65" spans="3:14" x14ac:dyDescent="0.25">
      <c r="C65" s="5">
        <v>43947</v>
      </c>
      <c r="D65" s="2">
        <v>1835</v>
      </c>
      <c r="E65" s="2">
        <v>1420</v>
      </c>
      <c r="F65" s="2">
        <v>76</v>
      </c>
      <c r="G65" s="2">
        <f t="shared" si="4"/>
        <v>339</v>
      </c>
      <c r="H65" s="14">
        <f t="shared" si="8"/>
        <v>3.3363636363636364E-3</v>
      </c>
      <c r="I65" s="15">
        <f t="shared" si="9"/>
        <v>6.1636363636363635E-4</v>
      </c>
      <c r="J65" s="15">
        <f t="shared" si="10"/>
        <v>1.3818181818181819E-4</v>
      </c>
      <c r="K65" s="2">
        <v>910</v>
      </c>
      <c r="L65" s="2"/>
      <c r="M65" s="2"/>
    </row>
    <row r="66" spans="3:14" x14ac:dyDescent="0.25">
      <c r="C66" s="5">
        <v>43948</v>
      </c>
      <c r="D66" s="2">
        <v>1839</v>
      </c>
      <c r="E66" s="2">
        <v>1435</v>
      </c>
      <c r="F66" s="2">
        <v>76</v>
      </c>
      <c r="G66" s="2">
        <f t="shared" si="4"/>
        <v>328</v>
      </c>
      <c r="H66" s="14">
        <f t="shared" si="8"/>
        <v>3.3436363636363637E-3</v>
      </c>
      <c r="I66" s="15">
        <f t="shared" si="9"/>
        <v>5.9636363636363641E-4</v>
      </c>
      <c r="J66" s="15">
        <f t="shared" si="10"/>
        <v>1.3818181818181819E-4</v>
      </c>
      <c r="K66" s="2">
        <v>913</v>
      </c>
      <c r="L66" s="2"/>
      <c r="M66" s="2"/>
    </row>
    <row r="67" spans="3:14" x14ac:dyDescent="0.25">
      <c r="C67" s="5">
        <v>43949</v>
      </c>
      <c r="D67" s="2">
        <v>1845</v>
      </c>
      <c r="E67" s="2">
        <v>1467</v>
      </c>
      <c r="F67" s="2">
        <v>78</v>
      </c>
      <c r="G67" s="2">
        <f t="shared" si="4"/>
        <v>300</v>
      </c>
      <c r="H67" s="14">
        <f t="shared" si="8"/>
        <v>3.3545454545454547E-3</v>
      </c>
      <c r="I67" s="15">
        <f t="shared" si="9"/>
        <v>5.4545454545454548E-4</v>
      </c>
      <c r="J67" s="15">
        <f t="shared" si="10"/>
        <v>1.4181818181818181E-4</v>
      </c>
      <c r="K67" s="2">
        <v>917</v>
      </c>
      <c r="L67" s="2"/>
      <c r="M67" s="2"/>
    </row>
    <row r="68" spans="3:14" x14ac:dyDescent="0.25">
      <c r="C68" s="5">
        <v>43950</v>
      </c>
      <c r="D68" s="2">
        <v>1853</v>
      </c>
      <c r="E68" s="2">
        <v>1490</v>
      </c>
      <c r="F68" s="2">
        <v>79</v>
      </c>
      <c r="G68" s="2">
        <f t="shared" si="4"/>
        <v>284</v>
      </c>
      <c r="H68" s="14">
        <f t="shared" si="8"/>
        <v>3.3690909090909093E-3</v>
      </c>
      <c r="I68" s="15">
        <f t="shared" si="9"/>
        <v>5.1636363636363642E-4</v>
      </c>
      <c r="J68" s="15">
        <f t="shared" si="10"/>
        <v>1.4363636363636363E-4</v>
      </c>
      <c r="K68" s="2">
        <v>922</v>
      </c>
      <c r="L68" s="2"/>
      <c r="M68" s="2"/>
    </row>
    <row r="69" spans="3:14" x14ac:dyDescent="0.25">
      <c r="C69" s="5">
        <v>43951</v>
      </c>
      <c r="D69" s="2">
        <v>1866</v>
      </c>
      <c r="E69" s="2">
        <v>1535</v>
      </c>
      <c r="F69" s="2">
        <v>82</v>
      </c>
      <c r="G69" s="2">
        <f t="shared" si="4"/>
        <v>249</v>
      </c>
      <c r="H69" s="14">
        <f t="shared" si="8"/>
        <v>3.3927272727272725E-3</v>
      </c>
      <c r="I69" s="15">
        <f t="shared" si="9"/>
        <v>4.5272727272727272E-4</v>
      </c>
      <c r="J69" s="15">
        <f t="shared" si="10"/>
        <v>1.490909090909091E-4</v>
      </c>
      <c r="K69" s="2">
        <v>926</v>
      </c>
      <c r="L69" s="2"/>
      <c r="M69" s="2"/>
    </row>
    <row r="70" spans="3:14" x14ac:dyDescent="0.25">
      <c r="C70" s="5">
        <v>43952</v>
      </c>
      <c r="D70" s="2">
        <v>1891</v>
      </c>
      <c r="E70" s="2">
        <v>1591</v>
      </c>
      <c r="F70" s="2">
        <v>83</v>
      </c>
      <c r="G70" s="2">
        <f t="shared" si="4"/>
        <v>217</v>
      </c>
      <c r="H70" s="14">
        <f t="shared" si="8"/>
        <v>3.4381818181818181E-3</v>
      </c>
      <c r="I70" s="15">
        <f t="shared" si="9"/>
        <v>3.9454545454545455E-4</v>
      </c>
      <c r="J70" s="15">
        <f t="shared" si="10"/>
        <v>1.509090909090909E-4</v>
      </c>
      <c r="K70" s="2">
        <v>937</v>
      </c>
      <c r="L70" s="2"/>
      <c r="M70" s="2"/>
    </row>
    <row r="71" spans="3:14" x14ac:dyDescent="0.25">
      <c r="C71" s="5">
        <v>43953</v>
      </c>
      <c r="D71" s="2">
        <v>1891</v>
      </c>
      <c r="E71" s="2">
        <v>1591</v>
      </c>
      <c r="F71" s="2">
        <v>83</v>
      </c>
      <c r="G71" s="2">
        <f>D71-E71-F71</f>
        <v>217</v>
      </c>
      <c r="H71" s="14">
        <f>D71/550000</f>
        <v>3.4381818181818181E-3</v>
      </c>
      <c r="I71" s="15">
        <f>G71/550000</f>
        <v>3.9454545454545455E-4</v>
      </c>
      <c r="J71" s="15">
        <f>F71/550000</f>
        <v>1.509090909090909E-4</v>
      </c>
      <c r="K71" s="2">
        <v>937</v>
      </c>
      <c r="L71" s="2"/>
      <c r="M71" s="2"/>
    </row>
    <row r="72" spans="3:14" x14ac:dyDescent="0.25">
      <c r="C72" s="5">
        <v>43954</v>
      </c>
      <c r="D72" s="2">
        <v>1891</v>
      </c>
      <c r="E72" s="2">
        <v>1591</v>
      </c>
      <c r="F72" s="2">
        <v>83</v>
      </c>
      <c r="G72" s="2">
        <f>D72-E72-F72</f>
        <v>217</v>
      </c>
      <c r="H72" s="14">
        <f>D72/550000</f>
        <v>3.4381818181818181E-3</v>
      </c>
      <c r="I72" s="15">
        <f>G72/550000</f>
        <v>3.9454545454545455E-4</v>
      </c>
      <c r="J72" s="15">
        <f>F72/550000</f>
        <v>1.509090909090909E-4</v>
      </c>
      <c r="K72" s="2">
        <v>937</v>
      </c>
      <c r="L72" s="2"/>
    </row>
    <row r="73" spans="3:14" x14ac:dyDescent="0.25">
      <c r="C73" s="5">
        <v>43955</v>
      </c>
      <c r="D73" s="2">
        <v>1885</v>
      </c>
      <c r="E73" s="2">
        <v>1598</v>
      </c>
      <c r="F73" s="2">
        <v>83</v>
      </c>
      <c r="G73" s="2">
        <f t="shared" ref="G73:G84" si="11">D73-E73-F73</f>
        <v>204</v>
      </c>
      <c r="H73" s="14">
        <f t="shared" ref="H73:H84" si="12">D73/550000</f>
        <v>3.4272727272727272E-3</v>
      </c>
      <c r="I73" s="15">
        <f t="shared" ref="I73:I84" si="13">G73/550000</f>
        <v>3.7090909090909091E-4</v>
      </c>
      <c r="J73" s="15">
        <f t="shared" ref="J73:J84" si="14">F73/550000</f>
        <v>1.509090909090909E-4</v>
      </c>
      <c r="K73" s="2">
        <v>934</v>
      </c>
      <c r="L73" s="2"/>
      <c r="M73" s="6" t="s">
        <v>48</v>
      </c>
    </row>
    <row r="74" spans="3:14" x14ac:dyDescent="0.25">
      <c r="C74" s="5">
        <v>43956</v>
      </c>
      <c r="D74" s="2">
        <v>1890</v>
      </c>
      <c r="E74" s="2">
        <v>1636</v>
      </c>
      <c r="F74" s="2">
        <v>84</v>
      </c>
      <c r="G74" s="2">
        <f t="shared" si="11"/>
        <v>170</v>
      </c>
      <c r="H74" s="14">
        <f t="shared" si="12"/>
        <v>3.4363636363636363E-3</v>
      </c>
      <c r="I74" s="15">
        <f t="shared" si="13"/>
        <v>3.0909090909090909E-4</v>
      </c>
      <c r="J74" s="15">
        <f t="shared" si="14"/>
        <v>1.5272727272727272E-4</v>
      </c>
      <c r="K74" s="2">
        <v>935</v>
      </c>
      <c r="L74" s="2"/>
      <c r="M74" s="2"/>
    </row>
    <row r="75" spans="3:14" x14ac:dyDescent="0.25">
      <c r="C75" s="5">
        <v>43957</v>
      </c>
      <c r="D75" s="2">
        <v>1895</v>
      </c>
      <c r="E75" s="2">
        <v>1664</v>
      </c>
      <c r="F75" s="2">
        <v>84</v>
      </c>
      <c r="G75" s="2">
        <f t="shared" si="11"/>
        <v>147</v>
      </c>
      <c r="H75" s="14">
        <f t="shared" si="12"/>
        <v>3.4454545454545454E-3</v>
      </c>
      <c r="I75" s="15">
        <f t="shared" si="13"/>
        <v>2.6727272727272727E-4</v>
      </c>
      <c r="J75" s="15">
        <f t="shared" si="14"/>
        <v>1.5272727272727272E-4</v>
      </c>
      <c r="K75" s="2">
        <v>938</v>
      </c>
      <c r="L75" s="2"/>
      <c r="M75" s="2"/>
      <c r="N75" s="1">
        <v>43921</v>
      </c>
    </row>
    <row r="76" spans="3:14" x14ac:dyDescent="0.25">
      <c r="C76" s="5">
        <v>43958</v>
      </c>
      <c r="D76" s="2">
        <v>1903</v>
      </c>
      <c r="E76" s="2">
        <v>1682</v>
      </c>
      <c r="F76" s="2">
        <v>85</v>
      </c>
      <c r="G76" s="2">
        <f t="shared" si="11"/>
        <v>136</v>
      </c>
      <c r="H76" s="14">
        <f t="shared" si="12"/>
        <v>3.46E-3</v>
      </c>
      <c r="I76" s="15">
        <f t="shared" si="13"/>
        <v>2.4727272727272727E-4</v>
      </c>
      <c r="J76" s="15">
        <f t="shared" si="14"/>
        <v>1.5454545454545454E-4</v>
      </c>
      <c r="K76" s="2">
        <v>944</v>
      </c>
      <c r="L76" s="2"/>
      <c r="M76" s="2"/>
    </row>
    <row r="77" spans="3:14" x14ac:dyDescent="0.25">
      <c r="C77" s="5">
        <v>43959</v>
      </c>
      <c r="D77" s="2">
        <v>1909</v>
      </c>
      <c r="E77" s="2">
        <v>1702</v>
      </c>
      <c r="F77" s="2">
        <v>85</v>
      </c>
      <c r="G77" s="2">
        <f t="shared" si="11"/>
        <v>122</v>
      </c>
      <c r="H77" s="14">
        <f t="shared" si="12"/>
        <v>3.4709090909090909E-3</v>
      </c>
      <c r="I77" s="15">
        <f t="shared" si="13"/>
        <v>2.2181818181818183E-4</v>
      </c>
      <c r="J77" s="15">
        <f t="shared" si="14"/>
        <v>1.5454545454545454E-4</v>
      </c>
      <c r="K77" s="2">
        <v>947</v>
      </c>
      <c r="L77" s="2"/>
      <c r="M77" s="2"/>
    </row>
    <row r="78" spans="3:14" x14ac:dyDescent="0.25">
      <c r="C78" s="5">
        <v>43960</v>
      </c>
      <c r="D78" s="2">
        <v>1909</v>
      </c>
      <c r="E78" s="2">
        <v>1702</v>
      </c>
      <c r="F78" s="2">
        <v>85</v>
      </c>
      <c r="G78" s="2">
        <f t="shared" si="11"/>
        <v>122</v>
      </c>
      <c r="H78" s="14">
        <f t="shared" si="12"/>
        <v>3.4709090909090909E-3</v>
      </c>
      <c r="I78" s="15">
        <f t="shared" si="13"/>
        <v>2.2181818181818183E-4</v>
      </c>
      <c r="J78" s="15">
        <f t="shared" si="14"/>
        <v>1.5454545454545454E-4</v>
      </c>
      <c r="K78" s="2">
        <v>947</v>
      </c>
    </row>
    <row r="79" spans="3:14" x14ac:dyDescent="0.25">
      <c r="C79" s="5">
        <v>43961</v>
      </c>
      <c r="D79" s="2">
        <v>1909</v>
      </c>
      <c r="E79" s="2">
        <v>1702</v>
      </c>
      <c r="F79" s="2">
        <v>85</v>
      </c>
      <c r="G79" s="2">
        <f t="shared" si="11"/>
        <v>122</v>
      </c>
      <c r="H79" s="14">
        <f t="shared" si="12"/>
        <v>3.4709090909090909E-3</v>
      </c>
      <c r="I79" s="15">
        <f t="shared" si="13"/>
        <v>2.2181818181818183E-4</v>
      </c>
      <c r="J79" s="15">
        <f t="shared" si="14"/>
        <v>1.5454545454545454E-4</v>
      </c>
      <c r="K79" s="2">
        <v>947</v>
      </c>
    </row>
    <row r="80" spans="3:14" x14ac:dyDescent="0.25">
      <c r="C80" s="5">
        <v>43962</v>
      </c>
      <c r="D80" s="2">
        <v>1924</v>
      </c>
      <c r="E80" s="2">
        <v>1721</v>
      </c>
      <c r="F80" s="2">
        <v>86</v>
      </c>
      <c r="G80" s="2">
        <f t="shared" si="11"/>
        <v>117</v>
      </c>
      <c r="H80" s="14">
        <f t="shared" si="12"/>
        <v>3.4981818181818182E-3</v>
      </c>
      <c r="I80" s="15">
        <f t="shared" si="13"/>
        <v>2.1272727272727272E-4</v>
      </c>
      <c r="J80" s="15">
        <f t="shared" si="14"/>
        <v>1.5636363636363637E-4</v>
      </c>
      <c r="K80" s="2">
        <v>956</v>
      </c>
    </row>
    <row r="81" spans="3:14" x14ac:dyDescent="0.25">
      <c r="C81" s="5">
        <v>43963</v>
      </c>
      <c r="D81" s="2">
        <v>1929</v>
      </c>
      <c r="E81" s="2">
        <v>1736</v>
      </c>
      <c r="F81" s="2">
        <v>87</v>
      </c>
      <c r="G81" s="2">
        <f t="shared" si="11"/>
        <v>106</v>
      </c>
      <c r="H81" s="14">
        <f t="shared" si="12"/>
        <v>3.5072727272727274E-3</v>
      </c>
      <c r="I81" s="15">
        <f t="shared" si="13"/>
        <v>1.9272727272727272E-4</v>
      </c>
      <c r="J81" s="15">
        <f t="shared" si="14"/>
        <v>1.5818181818181819E-4</v>
      </c>
      <c r="K81" s="2">
        <v>959</v>
      </c>
    </row>
    <row r="82" spans="3:14" x14ac:dyDescent="0.25">
      <c r="C82" s="5">
        <v>43964</v>
      </c>
      <c r="D82" s="2">
        <v>1934</v>
      </c>
      <c r="E82" s="2">
        <v>1743</v>
      </c>
      <c r="F82" s="2">
        <v>87</v>
      </c>
      <c r="G82" s="2">
        <f t="shared" si="11"/>
        <v>104</v>
      </c>
      <c r="H82" s="14">
        <f t="shared" si="12"/>
        <v>3.5163636363636365E-3</v>
      </c>
      <c r="I82" s="15">
        <f t="shared" si="13"/>
        <v>1.890909090909091E-4</v>
      </c>
      <c r="J82" s="15">
        <f t="shared" si="14"/>
        <v>1.5818181818181819E-4</v>
      </c>
      <c r="K82" s="2">
        <v>960</v>
      </c>
    </row>
    <row r="83" spans="3:14" x14ac:dyDescent="0.25">
      <c r="C83" s="5">
        <v>43965</v>
      </c>
      <c r="D83" s="2">
        <v>1941</v>
      </c>
      <c r="E83" s="2">
        <v>1753</v>
      </c>
      <c r="F83" s="2">
        <v>87</v>
      </c>
      <c r="G83" s="2">
        <f t="shared" si="11"/>
        <v>101</v>
      </c>
      <c r="H83" s="14">
        <f t="shared" si="12"/>
        <v>3.5290909090909092E-3</v>
      </c>
      <c r="I83" s="15">
        <f t="shared" si="13"/>
        <v>1.8363636363636363E-4</v>
      </c>
      <c r="J83" s="15">
        <f t="shared" si="14"/>
        <v>1.5818181818181819E-4</v>
      </c>
      <c r="K83" s="2">
        <v>964</v>
      </c>
      <c r="N83" s="1">
        <v>43922</v>
      </c>
    </row>
    <row r="84" spans="3:14" x14ac:dyDescent="0.25">
      <c r="C84" s="5">
        <v>43966</v>
      </c>
      <c r="D84" s="2">
        <v>1945</v>
      </c>
      <c r="E84" s="2">
        <v>1764</v>
      </c>
      <c r="F84" s="2">
        <v>88</v>
      </c>
      <c r="G84" s="2">
        <f t="shared" si="11"/>
        <v>93</v>
      </c>
      <c r="H84" s="14">
        <f t="shared" si="12"/>
        <v>3.5363636363636365E-3</v>
      </c>
      <c r="I84" s="15">
        <f t="shared" si="13"/>
        <v>1.690909090909091E-4</v>
      </c>
      <c r="J84" s="15">
        <f t="shared" si="14"/>
        <v>1.6000000000000001E-4</v>
      </c>
      <c r="K84" s="2">
        <v>964</v>
      </c>
    </row>
    <row r="85" spans="3:14" x14ac:dyDescent="0.25">
      <c r="C85" s="5">
        <v>43967</v>
      </c>
      <c r="D85" s="2">
        <v>1945</v>
      </c>
      <c r="E85" s="2">
        <v>1764</v>
      </c>
      <c r="F85" s="2">
        <v>88</v>
      </c>
      <c r="G85" s="2">
        <f t="shared" ref="G85:G90" si="15">D85-E85-F85</f>
        <v>93</v>
      </c>
      <c r="H85" s="14">
        <f t="shared" ref="H85:H90" si="16">D85/550000</f>
        <v>3.5363636363636365E-3</v>
      </c>
      <c r="I85" s="15">
        <f t="shared" ref="I85:I91" si="17">G85/550000</f>
        <v>1.690909090909091E-4</v>
      </c>
      <c r="J85" s="15">
        <f t="shared" ref="J85:J90" si="18">F85/550000</f>
        <v>1.6000000000000001E-4</v>
      </c>
      <c r="K85" s="2">
        <v>964</v>
      </c>
    </row>
    <row r="86" spans="3:14" x14ac:dyDescent="0.25">
      <c r="C86" s="5">
        <v>43968</v>
      </c>
      <c r="D86" s="2">
        <v>1945</v>
      </c>
      <c r="E86" s="2">
        <v>1764</v>
      </c>
      <c r="F86" s="2">
        <v>88</v>
      </c>
      <c r="G86" s="2">
        <f t="shared" si="15"/>
        <v>93</v>
      </c>
      <c r="H86" s="14">
        <f t="shared" si="16"/>
        <v>3.5363636363636365E-3</v>
      </c>
      <c r="I86" s="15">
        <f t="shared" si="17"/>
        <v>1.690909090909091E-4</v>
      </c>
      <c r="J86" s="15">
        <f t="shared" si="18"/>
        <v>1.6000000000000001E-4</v>
      </c>
      <c r="K86" s="2">
        <v>964</v>
      </c>
    </row>
    <row r="87" spans="3:14" x14ac:dyDescent="0.25">
      <c r="C87" s="5">
        <v>43969</v>
      </c>
      <c r="D87" s="2">
        <v>1951</v>
      </c>
      <c r="E87" s="2">
        <v>1784</v>
      </c>
      <c r="F87" s="2">
        <v>88</v>
      </c>
      <c r="G87" s="2">
        <f t="shared" si="15"/>
        <v>79</v>
      </c>
      <c r="H87" s="14">
        <f t="shared" si="16"/>
        <v>3.5472727272727275E-3</v>
      </c>
      <c r="I87" s="15">
        <f t="shared" si="17"/>
        <v>1.4363636363636363E-4</v>
      </c>
      <c r="J87" s="15">
        <f t="shared" si="18"/>
        <v>1.6000000000000001E-4</v>
      </c>
      <c r="K87" s="2">
        <v>968</v>
      </c>
    </row>
    <row r="88" spans="3:14" x14ac:dyDescent="0.25">
      <c r="C88" s="5">
        <v>43970</v>
      </c>
      <c r="D88" s="2">
        <v>1952</v>
      </c>
      <c r="E88" s="2">
        <v>1791</v>
      </c>
      <c r="F88" s="2">
        <v>89</v>
      </c>
      <c r="G88" s="2">
        <f t="shared" si="15"/>
        <v>72</v>
      </c>
      <c r="H88" s="14">
        <f t="shared" si="16"/>
        <v>3.5490909090909093E-3</v>
      </c>
      <c r="I88" s="15">
        <f t="shared" si="17"/>
        <v>1.309090909090909E-4</v>
      </c>
      <c r="J88" s="15">
        <f t="shared" si="18"/>
        <v>1.6181818181818181E-4</v>
      </c>
      <c r="K88" s="2">
        <v>968</v>
      </c>
    </row>
    <row r="89" spans="3:14" x14ac:dyDescent="0.25">
      <c r="C89" s="5">
        <v>43971</v>
      </c>
      <c r="D89" s="2">
        <v>1958</v>
      </c>
      <c r="E89" s="2">
        <v>1801</v>
      </c>
      <c r="F89" s="2">
        <v>91</v>
      </c>
      <c r="G89" s="2">
        <f t="shared" si="15"/>
        <v>66</v>
      </c>
      <c r="H89" s="14">
        <f t="shared" si="16"/>
        <v>3.5599999999999998E-3</v>
      </c>
      <c r="I89" s="15">
        <f t="shared" si="17"/>
        <v>1.2E-4</v>
      </c>
      <c r="J89" s="15">
        <f t="shared" si="18"/>
        <v>1.6545454545454545E-4</v>
      </c>
      <c r="K89" s="2">
        <v>971</v>
      </c>
    </row>
    <row r="90" spans="3:14" x14ac:dyDescent="0.25">
      <c r="C90" s="5">
        <v>43972</v>
      </c>
      <c r="D90" s="2">
        <v>1960</v>
      </c>
      <c r="E90" s="2">
        <v>1814</v>
      </c>
      <c r="F90" s="2">
        <v>91</v>
      </c>
      <c r="G90" s="2">
        <f t="shared" si="15"/>
        <v>55</v>
      </c>
      <c r="H90" s="14">
        <f t="shared" si="16"/>
        <v>3.5636363636363634E-3</v>
      </c>
      <c r="I90" s="15">
        <f t="shared" si="17"/>
        <v>1E-4</v>
      </c>
      <c r="J90" s="15">
        <f t="shared" si="18"/>
        <v>1.6545454545454545E-4</v>
      </c>
      <c r="K90" s="2">
        <v>971</v>
      </c>
    </row>
    <row r="91" spans="3:14" x14ac:dyDescent="0.25">
      <c r="C91" s="5">
        <v>43973</v>
      </c>
      <c r="D91" s="2">
        <v>1960</v>
      </c>
      <c r="E91" s="2">
        <v>1814</v>
      </c>
      <c r="F91" s="2">
        <v>91</v>
      </c>
      <c r="G91" s="2">
        <f>D91-E91-F91</f>
        <v>55</v>
      </c>
      <c r="H91" s="14">
        <f>D91/550000</f>
        <v>3.5636363636363634E-3</v>
      </c>
      <c r="I91" s="15">
        <f t="shared" si="17"/>
        <v>1E-4</v>
      </c>
      <c r="J91" s="15">
        <f>F91/550000</f>
        <v>1.6545454545454545E-4</v>
      </c>
      <c r="K91" s="2">
        <v>971</v>
      </c>
      <c r="N91" s="1">
        <v>43923</v>
      </c>
    </row>
    <row r="92" spans="3:14" x14ac:dyDescent="0.25">
      <c r="C92" s="5">
        <v>43974</v>
      </c>
      <c r="D92" s="2">
        <v>1960</v>
      </c>
      <c r="E92" s="2">
        <v>1814</v>
      </c>
      <c r="F92" s="2">
        <v>91</v>
      </c>
      <c r="G92" s="2">
        <f t="shared" ref="G92:G98" si="19">D92-E92-F92</f>
        <v>55</v>
      </c>
      <c r="H92" s="14">
        <f t="shared" ref="H92:H98" si="20">D92/550000</f>
        <v>3.5636363636363634E-3</v>
      </c>
      <c r="I92" s="15">
        <f t="shared" ref="I92:I98" si="21">G92/550000</f>
        <v>1E-4</v>
      </c>
      <c r="J92" s="15">
        <f t="shared" ref="J92:J98" si="22">F92/550000</f>
        <v>1.6545454545454545E-4</v>
      </c>
      <c r="K92" s="2">
        <v>971</v>
      </c>
      <c r="L92" s="2"/>
      <c r="M92" s="2"/>
    </row>
    <row r="93" spans="3:14" x14ac:dyDescent="0.25">
      <c r="C93" s="5">
        <v>43975</v>
      </c>
      <c r="D93" s="2">
        <v>1960</v>
      </c>
      <c r="E93" s="2">
        <v>1814</v>
      </c>
      <c r="F93" s="2">
        <v>91</v>
      </c>
      <c r="G93" s="2">
        <f t="shared" si="19"/>
        <v>55</v>
      </c>
      <c r="H93" s="14">
        <f t="shared" si="20"/>
        <v>3.5636363636363634E-3</v>
      </c>
      <c r="I93" s="15">
        <f t="shared" si="21"/>
        <v>1E-4</v>
      </c>
      <c r="J93" s="15">
        <f t="shared" si="22"/>
        <v>1.6545454545454545E-4</v>
      </c>
      <c r="K93" s="2">
        <v>971</v>
      </c>
      <c r="L93" s="2"/>
      <c r="M93" s="2"/>
    </row>
    <row r="94" spans="3:14" x14ac:dyDescent="0.25">
      <c r="C94" s="5">
        <v>43976</v>
      </c>
      <c r="D94" s="2">
        <v>1960</v>
      </c>
      <c r="E94" s="2">
        <v>1829</v>
      </c>
      <c r="F94" s="2">
        <v>91</v>
      </c>
      <c r="G94" s="2">
        <f t="shared" si="19"/>
        <v>40</v>
      </c>
      <c r="H94" s="14">
        <f t="shared" si="20"/>
        <v>3.5636363636363634E-3</v>
      </c>
      <c r="I94" s="15">
        <f t="shared" si="21"/>
        <v>7.2727272727272728E-5</v>
      </c>
      <c r="J94" s="15">
        <f t="shared" si="22"/>
        <v>1.6545454545454545E-4</v>
      </c>
      <c r="K94" s="2">
        <v>971</v>
      </c>
      <c r="L94" s="2"/>
      <c r="M94" s="2"/>
    </row>
    <row r="95" spans="3:14" x14ac:dyDescent="0.25">
      <c r="C95" s="5">
        <v>43977</v>
      </c>
      <c r="D95" s="2">
        <v>1960</v>
      </c>
      <c r="E95" s="2">
        <v>1839</v>
      </c>
      <c r="F95" s="2">
        <v>91</v>
      </c>
      <c r="G95" s="2">
        <f t="shared" si="19"/>
        <v>30</v>
      </c>
      <c r="H95" s="14">
        <f t="shared" si="20"/>
        <v>3.5636363636363634E-3</v>
      </c>
      <c r="I95" s="15">
        <f t="shared" si="21"/>
        <v>5.4545454545454546E-5</v>
      </c>
      <c r="J95" s="15">
        <f t="shared" si="22"/>
        <v>1.6545454545454545E-4</v>
      </c>
      <c r="K95" s="2">
        <v>971</v>
      </c>
      <c r="L95" s="2"/>
      <c r="M95" s="2"/>
    </row>
    <row r="96" spans="3:14" x14ac:dyDescent="0.25">
      <c r="C96" s="5">
        <v>43978</v>
      </c>
      <c r="D96" s="2">
        <v>1962</v>
      </c>
      <c r="E96" s="2">
        <v>1846</v>
      </c>
      <c r="F96" s="2">
        <v>92</v>
      </c>
      <c r="G96" s="2">
        <f t="shared" si="19"/>
        <v>24</v>
      </c>
      <c r="H96" s="14">
        <f t="shared" si="20"/>
        <v>3.5672727272727271E-3</v>
      </c>
      <c r="I96" s="15">
        <f t="shared" si="21"/>
        <v>4.3636363636363636E-5</v>
      </c>
      <c r="J96" s="14">
        <f t="shared" si="22"/>
        <v>1.6727272727272728E-4</v>
      </c>
      <c r="K96" s="2">
        <v>973</v>
      </c>
      <c r="L96" s="2"/>
      <c r="M96" s="2"/>
    </row>
    <row r="97" spans="3:14" x14ac:dyDescent="0.25">
      <c r="C97" s="5">
        <v>43979</v>
      </c>
      <c r="D97" s="2">
        <v>1964</v>
      </c>
      <c r="E97" s="2">
        <v>1849</v>
      </c>
      <c r="F97" s="2">
        <v>92</v>
      </c>
      <c r="G97" s="2">
        <f t="shared" si="19"/>
        <v>23</v>
      </c>
      <c r="H97" s="14">
        <f t="shared" si="20"/>
        <v>3.5709090909090907E-3</v>
      </c>
      <c r="I97" s="15">
        <f t="shared" si="21"/>
        <v>4.1818181818181819E-5</v>
      </c>
      <c r="J97" s="14">
        <f t="shared" si="22"/>
        <v>1.6727272727272728E-4</v>
      </c>
      <c r="K97" s="2">
        <v>975</v>
      </c>
      <c r="L97" s="2"/>
      <c r="M97" s="2"/>
    </row>
    <row r="98" spans="3:14" x14ac:dyDescent="0.25">
      <c r="C98" s="5">
        <v>43980</v>
      </c>
      <c r="D98" s="2">
        <v>1967</v>
      </c>
      <c r="E98" s="33">
        <v>1850</v>
      </c>
      <c r="F98" s="33">
        <v>93</v>
      </c>
      <c r="G98" s="33">
        <f t="shared" si="19"/>
        <v>24</v>
      </c>
      <c r="H98" s="32">
        <f t="shared" si="20"/>
        <v>3.5763636363636362E-3</v>
      </c>
      <c r="I98" s="15">
        <f t="shared" si="21"/>
        <v>4.3636363636363636E-5</v>
      </c>
      <c r="J98" s="14">
        <f t="shared" si="22"/>
        <v>1.690909090909091E-4</v>
      </c>
      <c r="K98" s="2">
        <v>978</v>
      </c>
      <c r="L98" s="2"/>
      <c r="M98" s="2"/>
    </row>
    <row r="99" spans="3:14" x14ac:dyDescent="0.25">
      <c r="C99" s="5">
        <v>43981</v>
      </c>
      <c r="D99" s="2">
        <v>1967</v>
      </c>
      <c r="E99" s="33">
        <v>1850</v>
      </c>
      <c r="F99" s="33">
        <v>93</v>
      </c>
      <c r="G99" s="33">
        <f t="shared" ref="G99:G115" si="23">D99-E99-F99</f>
        <v>24</v>
      </c>
      <c r="H99" s="32">
        <f t="shared" ref="H99:H115" si="24">D99/550000</f>
        <v>3.5763636363636362E-3</v>
      </c>
      <c r="I99" s="15">
        <f>G99/550000</f>
        <v>4.3636363636363636E-5</v>
      </c>
      <c r="J99" s="14">
        <f t="shared" ref="J99:J115" si="25">F99/550000</f>
        <v>1.690909090909091E-4</v>
      </c>
      <c r="K99" s="2">
        <v>978</v>
      </c>
      <c r="L99" s="2"/>
      <c r="M99" s="2"/>
      <c r="N99" s="1">
        <v>43924</v>
      </c>
    </row>
    <row r="100" spans="3:14" x14ac:dyDescent="0.25">
      <c r="C100" s="5">
        <v>43982</v>
      </c>
      <c r="D100" s="2">
        <v>1967</v>
      </c>
      <c r="E100" s="33">
        <v>1850</v>
      </c>
      <c r="F100" s="33">
        <v>93</v>
      </c>
      <c r="G100" s="33">
        <f t="shared" si="23"/>
        <v>24</v>
      </c>
      <c r="H100" s="32">
        <f t="shared" si="24"/>
        <v>3.5763636363636362E-3</v>
      </c>
      <c r="I100" s="15">
        <f>G100/550000</f>
        <v>4.3636363636363636E-5</v>
      </c>
      <c r="J100" s="14">
        <f t="shared" si="25"/>
        <v>1.690909090909091E-4</v>
      </c>
      <c r="K100" s="2">
        <v>978</v>
      </c>
      <c r="L100" s="2"/>
      <c r="M100" s="2"/>
    </row>
    <row r="101" spans="3:14" x14ac:dyDescent="0.25">
      <c r="C101" s="5">
        <v>43983</v>
      </c>
      <c r="D101" s="2">
        <v>1967</v>
      </c>
      <c r="E101" s="33">
        <v>1850</v>
      </c>
      <c r="F101" s="33">
        <v>93</v>
      </c>
      <c r="G101" s="33">
        <f t="shared" si="23"/>
        <v>24</v>
      </c>
      <c r="H101" s="32">
        <f t="shared" si="24"/>
        <v>3.5763636363636362E-3</v>
      </c>
      <c r="I101" s="15">
        <f>G101/550000</f>
        <v>4.3636363636363636E-5</v>
      </c>
      <c r="J101" s="14">
        <f t="shared" si="25"/>
        <v>1.690909090909091E-4</v>
      </c>
      <c r="K101" s="2">
        <v>978</v>
      </c>
      <c r="L101" s="2"/>
      <c r="M101" s="2"/>
    </row>
    <row r="102" spans="3:14" x14ac:dyDescent="0.25">
      <c r="C102" s="5">
        <v>43984</v>
      </c>
      <c r="D102" s="2">
        <v>1971</v>
      </c>
      <c r="E102" s="35">
        <v>1856</v>
      </c>
      <c r="F102" s="35">
        <v>93</v>
      </c>
      <c r="G102" s="35">
        <f t="shared" si="23"/>
        <v>22</v>
      </c>
      <c r="H102" s="34">
        <f t="shared" si="24"/>
        <v>3.5836363636363635E-3</v>
      </c>
      <c r="I102" s="15">
        <f>G102/550000</f>
        <v>4.0000000000000003E-5</v>
      </c>
      <c r="J102" s="14">
        <f t="shared" si="25"/>
        <v>1.690909090909091E-4</v>
      </c>
      <c r="K102" s="2">
        <v>982</v>
      </c>
      <c r="L102" s="2"/>
      <c r="M102" s="2"/>
    </row>
    <row r="103" spans="3:14" x14ac:dyDescent="0.25">
      <c r="C103" s="5">
        <v>43985</v>
      </c>
      <c r="D103" s="2">
        <v>1972</v>
      </c>
      <c r="E103" s="35">
        <v>1858</v>
      </c>
      <c r="F103" s="35">
        <v>94</v>
      </c>
      <c r="G103" s="35">
        <f t="shared" si="23"/>
        <v>20</v>
      </c>
      <c r="H103" s="34">
        <f t="shared" si="24"/>
        <v>3.5854545454545453E-3</v>
      </c>
      <c r="I103" s="15">
        <f t="shared" ref="I103:I117" si="26">G103/550000</f>
        <v>3.6363636363636364E-5</v>
      </c>
      <c r="J103" s="14">
        <f t="shared" si="25"/>
        <v>1.709090909090909E-4</v>
      </c>
      <c r="K103" s="2">
        <v>983</v>
      </c>
      <c r="L103" s="2"/>
      <c r="M103" s="2"/>
    </row>
    <row r="104" spans="3:14" x14ac:dyDescent="0.25">
      <c r="C104" s="5">
        <v>43986</v>
      </c>
      <c r="D104" s="2">
        <v>1975</v>
      </c>
      <c r="E104" s="35">
        <v>1859</v>
      </c>
      <c r="F104" s="35">
        <v>94</v>
      </c>
      <c r="G104" s="35">
        <f t="shared" si="23"/>
        <v>22</v>
      </c>
      <c r="H104" s="34">
        <f t="shared" si="24"/>
        <v>3.5909090909090908E-3</v>
      </c>
      <c r="I104" s="15">
        <f t="shared" si="26"/>
        <v>4.0000000000000003E-5</v>
      </c>
      <c r="J104" s="14">
        <f t="shared" si="25"/>
        <v>1.709090909090909E-4</v>
      </c>
      <c r="K104" s="2">
        <v>983</v>
      </c>
      <c r="L104" s="2"/>
      <c r="M104" s="2"/>
    </row>
    <row r="105" spans="3:14" x14ac:dyDescent="0.25">
      <c r="C105" s="5">
        <v>43987</v>
      </c>
      <c r="D105" s="2">
        <v>1976</v>
      </c>
      <c r="E105" s="35">
        <v>1859</v>
      </c>
      <c r="F105" s="35">
        <v>94</v>
      </c>
      <c r="G105" s="35">
        <f t="shared" si="23"/>
        <v>23</v>
      </c>
      <c r="H105" s="34">
        <f t="shared" si="24"/>
        <v>3.5927272727272726E-3</v>
      </c>
      <c r="I105" s="15">
        <f t="shared" si="26"/>
        <v>4.1818181818181819E-5</v>
      </c>
      <c r="J105" s="14">
        <f t="shared" si="25"/>
        <v>1.709090909090909E-4</v>
      </c>
      <c r="K105" s="2">
        <v>983</v>
      </c>
      <c r="L105" s="2"/>
      <c r="M105" s="2"/>
    </row>
    <row r="106" spans="3:14" x14ac:dyDescent="0.25">
      <c r="C106" s="5">
        <v>43988</v>
      </c>
      <c r="D106" s="2">
        <v>1976</v>
      </c>
      <c r="E106" s="35">
        <v>1859</v>
      </c>
      <c r="F106" s="35">
        <v>94</v>
      </c>
      <c r="G106" s="35">
        <f t="shared" si="23"/>
        <v>23</v>
      </c>
      <c r="H106" s="34">
        <f t="shared" si="24"/>
        <v>3.5927272727272726E-3</v>
      </c>
      <c r="I106" s="15">
        <f t="shared" si="26"/>
        <v>4.1818181818181819E-5</v>
      </c>
      <c r="J106" s="14">
        <f t="shared" si="25"/>
        <v>1.709090909090909E-4</v>
      </c>
      <c r="K106" s="2">
        <v>983</v>
      </c>
      <c r="L106" s="2"/>
      <c r="M106" s="2"/>
    </row>
    <row r="107" spans="3:14" x14ac:dyDescent="0.25">
      <c r="C107" s="5">
        <v>43989</v>
      </c>
      <c r="D107" s="2">
        <v>1976</v>
      </c>
      <c r="E107" s="2">
        <v>1859</v>
      </c>
      <c r="F107" s="2">
        <v>94</v>
      </c>
      <c r="G107" s="2">
        <f t="shared" si="23"/>
        <v>23</v>
      </c>
      <c r="H107" s="34">
        <f t="shared" si="24"/>
        <v>3.5927272727272726E-3</v>
      </c>
      <c r="I107" s="15">
        <f t="shared" si="26"/>
        <v>4.1818181818181819E-5</v>
      </c>
      <c r="J107" s="14">
        <f t="shared" si="25"/>
        <v>1.709090909090909E-4</v>
      </c>
      <c r="K107" s="2">
        <v>983</v>
      </c>
      <c r="L107" s="2"/>
      <c r="M107" s="2"/>
    </row>
    <row r="108" spans="3:14" x14ac:dyDescent="0.25">
      <c r="C108" s="5">
        <v>43990</v>
      </c>
      <c r="D108" s="2">
        <v>1979</v>
      </c>
      <c r="E108" s="2">
        <v>1862</v>
      </c>
      <c r="F108" s="2">
        <v>94</v>
      </c>
      <c r="G108" s="2">
        <f t="shared" si="23"/>
        <v>23</v>
      </c>
      <c r="H108" s="34">
        <f t="shared" si="24"/>
        <v>3.5981818181818181E-3</v>
      </c>
      <c r="I108" s="15">
        <f t="shared" si="26"/>
        <v>4.1818181818181819E-5</v>
      </c>
      <c r="J108" s="14">
        <f t="shared" si="25"/>
        <v>1.709090909090909E-4</v>
      </c>
      <c r="K108" s="2">
        <v>982</v>
      </c>
      <c r="L108" s="2"/>
      <c r="M108" s="2"/>
    </row>
    <row r="109" spans="3:14" x14ac:dyDescent="0.25">
      <c r="C109" s="5">
        <v>43991</v>
      </c>
      <c r="D109" s="2">
        <v>1979</v>
      </c>
      <c r="E109" s="2">
        <v>1863</v>
      </c>
      <c r="F109" s="2">
        <v>94</v>
      </c>
      <c r="G109" s="2">
        <f t="shared" si="23"/>
        <v>22</v>
      </c>
      <c r="H109" s="34">
        <f t="shared" si="24"/>
        <v>3.5981818181818181E-3</v>
      </c>
      <c r="I109" s="15">
        <f t="shared" si="26"/>
        <v>4.0000000000000003E-5</v>
      </c>
      <c r="J109" s="14">
        <f t="shared" si="25"/>
        <v>1.709090909090909E-4</v>
      </c>
      <c r="K109" s="2">
        <v>982</v>
      </c>
      <c r="L109" s="2"/>
      <c r="M109" s="2"/>
    </row>
    <row r="110" spans="3:14" x14ac:dyDescent="0.25">
      <c r="C110" s="5">
        <v>43992</v>
      </c>
      <c r="D110" s="2">
        <v>1980</v>
      </c>
      <c r="E110" s="2">
        <v>1865</v>
      </c>
      <c r="F110" s="2">
        <v>95</v>
      </c>
      <c r="G110" s="2">
        <f t="shared" si="23"/>
        <v>20</v>
      </c>
      <c r="H110" s="34">
        <f t="shared" si="24"/>
        <v>3.5999999999999999E-3</v>
      </c>
      <c r="I110" s="15">
        <f t="shared" si="26"/>
        <v>3.6363636363636364E-5</v>
      </c>
      <c r="J110" s="14">
        <f t="shared" si="25"/>
        <v>1.7272727272727272E-4</v>
      </c>
      <c r="K110" s="2">
        <v>983</v>
      </c>
      <c r="L110" s="2"/>
      <c r="M110" s="2"/>
    </row>
    <row r="111" spans="3:14" x14ac:dyDescent="0.25">
      <c r="C111" s="5">
        <v>43993</v>
      </c>
      <c r="D111" s="2">
        <v>1982</v>
      </c>
      <c r="E111" s="2">
        <v>1869</v>
      </c>
      <c r="F111" s="2">
        <v>95</v>
      </c>
      <c r="G111" s="2">
        <f t="shared" si="23"/>
        <v>18</v>
      </c>
      <c r="H111" s="34">
        <f t="shared" si="24"/>
        <v>3.6036363636363635E-3</v>
      </c>
      <c r="I111" s="15">
        <f t="shared" si="26"/>
        <v>3.2727272727272725E-5</v>
      </c>
      <c r="J111" s="14">
        <f t="shared" si="25"/>
        <v>1.7272727272727272E-4</v>
      </c>
      <c r="K111" s="2">
        <v>984</v>
      </c>
      <c r="L111" s="2"/>
      <c r="M111" s="2"/>
    </row>
    <row r="112" spans="3:14" x14ac:dyDescent="0.25">
      <c r="C112" s="5">
        <v>43994</v>
      </c>
      <c r="D112" s="2">
        <v>1982</v>
      </c>
      <c r="E112" s="2">
        <v>1869</v>
      </c>
      <c r="F112" s="2">
        <v>95</v>
      </c>
      <c r="G112" s="2">
        <f t="shared" si="23"/>
        <v>18</v>
      </c>
      <c r="H112" s="34">
        <f t="shared" si="24"/>
        <v>3.6036363636363635E-3</v>
      </c>
      <c r="I112" s="15">
        <f t="shared" si="26"/>
        <v>3.2727272727272725E-5</v>
      </c>
      <c r="J112" s="14">
        <f t="shared" si="25"/>
        <v>1.7272727272727272E-4</v>
      </c>
      <c r="K112" s="2">
        <v>984</v>
      </c>
      <c r="L112" s="2"/>
      <c r="M112" s="2"/>
    </row>
    <row r="113" spans="3:14" x14ac:dyDescent="0.25">
      <c r="C113" s="5">
        <v>43995</v>
      </c>
      <c r="D113" s="2">
        <v>1982</v>
      </c>
      <c r="E113" s="2">
        <v>1869</v>
      </c>
      <c r="F113" s="2">
        <v>95</v>
      </c>
      <c r="G113" s="2">
        <f t="shared" si="23"/>
        <v>18</v>
      </c>
      <c r="H113" s="34">
        <f t="shared" si="24"/>
        <v>3.6036363636363635E-3</v>
      </c>
      <c r="I113" s="15">
        <f t="shared" si="26"/>
        <v>3.2727272727272725E-5</v>
      </c>
      <c r="J113" s="14">
        <f t="shared" si="25"/>
        <v>1.7272727272727272E-4</v>
      </c>
      <c r="K113" s="2">
        <v>984</v>
      </c>
      <c r="L113" s="2"/>
      <c r="M113" s="2"/>
      <c r="N113" s="1">
        <v>43927</v>
      </c>
    </row>
    <row r="114" spans="3:14" x14ac:dyDescent="0.25">
      <c r="C114" s="5">
        <v>43996</v>
      </c>
      <c r="D114" s="2">
        <v>1982</v>
      </c>
      <c r="E114" s="2">
        <v>1869</v>
      </c>
      <c r="F114" s="2">
        <v>95</v>
      </c>
      <c r="G114" s="2">
        <f t="shared" si="23"/>
        <v>18</v>
      </c>
      <c r="H114" s="34">
        <f t="shared" si="24"/>
        <v>3.6036363636363635E-3</v>
      </c>
      <c r="I114" s="15">
        <f t="shared" si="26"/>
        <v>3.2727272727272725E-5</v>
      </c>
      <c r="J114" s="14">
        <f t="shared" si="25"/>
        <v>1.7272727272727272E-4</v>
      </c>
      <c r="K114" s="2">
        <v>984</v>
      </c>
      <c r="L114" s="2"/>
      <c r="M114" s="2"/>
    </row>
    <row r="115" spans="3:14" x14ac:dyDescent="0.25">
      <c r="C115" s="5">
        <v>43997</v>
      </c>
      <c r="D115" s="2">
        <v>1982</v>
      </c>
      <c r="E115" s="2">
        <v>1871</v>
      </c>
      <c r="F115" s="2">
        <v>95</v>
      </c>
      <c r="G115" s="2">
        <f t="shared" si="23"/>
        <v>16</v>
      </c>
      <c r="H115" s="34">
        <f t="shared" si="24"/>
        <v>3.6036363636363635E-3</v>
      </c>
      <c r="I115" s="15">
        <f t="shared" si="26"/>
        <v>2.9090909090909089E-5</v>
      </c>
      <c r="J115" s="14">
        <f t="shared" si="25"/>
        <v>1.7272727272727272E-4</v>
      </c>
      <c r="K115" s="2">
        <v>984</v>
      </c>
      <c r="L115" s="2"/>
      <c r="M115" s="2"/>
    </row>
    <row r="116" spans="3:14" x14ac:dyDescent="0.25">
      <c r="C116" s="5">
        <v>43998</v>
      </c>
      <c r="D116" s="2">
        <v>1982</v>
      </c>
      <c r="E116" s="2">
        <v>1871</v>
      </c>
      <c r="F116" s="2">
        <v>95</v>
      </c>
      <c r="G116" s="2">
        <f t="shared" ref="G116:G157" si="27">D116-E116-F116</f>
        <v>16</v>
      </c>
      <c r="H116" s="34">
        <f t="shared" ref="H116:H157" si="28">D116/550000</f>
        <v>3.6036363636363635E-3</v>
      </c>
      <c r="I116" s="15">
        <f t="shared" si="26"/>
        <v>2.9090909090909089E-5</v>
      </c>
      <c r="J116" s="14">
        <f>F116/550000</f>
        <v>1.7272727272727272E-4</v>
      </c>
      <c r="K116" s="2">
        <v>985</v>
      </c>
      <c r="L116" s="2"/>
      <c r="M116" s="2"/>
    </row>
    <row r="117" spans="3:14" x14ac:dyDescent="0.25">
      <c r="C117" s="5">
        <v>43999</v>
      </c>
      <c r="D117" s="2">
        <v>1985</v>
      </c>
      <c r="E117" s="2">
        <v>1871</v>
      </c>
      <c r="F117" s="2">
        <v>95</v>
      </c>
      <c r="G117" s="2">
        <f t="shared" si="27"/>
        <v>19</v>
      </c>
      <c r="H117" s="34">
        <f t="shared" si="28"/>
        <v>3.609090909090909E-3</v>
      </c>
      <c r="I117" s="15">
        <f t="shared" si="26"/>
        <v>3.4545454545454548E-5</v>
      </c>
      <c r="J117" s="14">
        <f>F117/550000</f>
        <v>1.7272727272727272E-4</v>
      </c>
      <c r="K117" s="2">
        <v>985</v>
      </c>
      <c r="L117" s="2"/>
      <c r="M117" s="2"/>
    </row>
    <row r="118" spans="3:14" x14ac:dyDescent="0.25">
      <c r="C118" s="5">
        <v>44000</v>
      </c>
      <c r="D118" s="2">
        <v>1985</v>
      </c>
      <c r="E118" s="2">
        <v>1871</v>
      </c>
      <c r="F118" s="2">
        <v>95</v>
      </c>
      <c r="G118" s="2">
        <f t="shared" si="27"/>
        <v>19</v>
      </c>
      <c r="H118" s="34">
        <f t="shared" si="28"/>
        <v>3.609090909090909E-3</v>
      </c>
      <c r="I118" s="15">
        <f t="shared" ref="I118:I145" si="29">G118/550000</f>
        <v>3.4545454545454548E-5</v>
      </c>
      <c r="J118" s="14">
        <f>F118/550000</f>
        <v>1.7272727272727272E-4</v>
      </c>
      <c r="K118" s="2">
        <v>986</v>
      </c>
      <c r="L118" s="2"/>
      <c r="M118" s="2"/>
    </row>
    <row r="119" spans="3:14" x14ac:dyDescent="0.25">
      <c r="C119" s="5">
        <v>44001</v>
      </c>
      <c r="D119" s="2">
        <v>1991</v>
      </c>
      <c r="E119" s="2">
        <v>1873</v>
      </c>
      <c r="F119" s="2">
        <v>97</v>
      </c>
      <c r="G119" s="2">
        <f t="shared" si="27"/>
        <v>21</v>
      </c>
      <c r="H119" s="34">
        <f t="shared" si="28"/>
        <v>3.62E-3</v>
      </c>
      <c r="I119" s="15">
        <f t="shared" si="29"/>
        <v>3.818181818181818E-5</v>
      </c>
      <c r="J119" s="14">
        <f>F119/550000</f>
        <v>1.7636363636363637E-4</v>
      </c>
      <c r="K119" s="2">
        <v>988</v>
      </c>
      <c r="L119" s="2"/>
      <c r="M119" s="2"/>
    </row>
    <row r="120" spans="3:14" x14ac:dyDescent="0.25">
      <c r="C120" s="5">
        <v>44002</v>
      </c>
      <c r="D120" s="2">
        <v>1991</v>
      </c>
      <c r="E120" s="2">
        <v>1873</v>
      </c>
      <c r="F120" s="2">
        <v>97</v>
      </c>
      <c r="G120" s="2">
        <f t="shared" si="27"/>
        <v>21</v>
      </c>
      <c r="H120" s="34">
        <f t="shared" si="28"/>
        <v>3.62E-3</v>
      </c>
      <c r="I120" s="15">
        <f t="shared" si="29"/>
        <v>3.818181818181818E-5</v>
      </c>
      <c r="J120" s="14">
        <f t="shared" ref="J120:J125" si="30">F120/550000</f>
        <v>1.7636363636363637E-4</v>
      </c>
      <c r="K120" s="2">
        <v>989</v>
      </c>
      <c r="L120" s="2"/>
      <c r="M120" s="2"/>
    </row>
    <row r="121" spans="3:14" x14ac:dyDescent="0.25">
      <c r="C121" s="5">
        <v>44003</v>
      </c>
      <c r="D121" s="2">
        <v>1991</v>
      </c>
      <c r="E121" s="2">
        <v>1873</v>
      </c>
      <c r="F121" s="2">
        <v>97</v>
      </c>
      <c r="G121" s="2">
        <f t="shared" si="27"/>
        <v>21</v>
      </c>
      <c r="H121" s="34">
        <f t="shared" si="28"/>
        <v>3.62E-3</v>
      </c>
      <c r="I121" s="15">
        <f t="shared" si="29"/>
        <v>3.818181818181818E-5</v>
      </c>
      <c r="J121" s="14">
        <f t="shared" si="30"/>
        <v>1.7636363636363637E-4</v>
      </c>
      <c r="K121" s="2">
        <v>989</v>
      </c>
      <c r="L121" s="2"/>
      <c r="M121" s="2"/>
    </row>
    <row r="122" spans="3:14" x14ac:dyDescent="0.25">
      <c r="C122" s="5">
        <v>44004</v>
      </c>
      <c r="D122" s="2">
        <v>1994</v>
      </c>
      <c r="E122" s="2">
        <v>1875</v>
      </c>
      <c r="F122" s="2">
        <v>97</v>
      </c>
      <c r="G122" s="2">
        <f t="shared" si="27"/>
        <v>22</v>
      </c>
      <c r="H122" s="34">
        <f t="shared" si="28"/>
        <v>3.6254545454545454E-3</v>
      </c>
      <c r="I122" s="15">
        <f t="shared" si="29"/>
        <v>4.0000000000000003E-5</v>
      </c>
      <c r="J122" s="14">
        <f t="shared" si="30"/>
        <v>1.7636363636363637E-4</v>
      </c>
      <c r="K122" s="2">
        <v>989</v>
      </c>
      <c r="L122" s="2"/>
      <c r="M122" s="2"/>
    </row>
    <row r="123" spans="3:14" x14ac:dyDescent="0.25">
      <c r="C123" s="5">
        <v>44005</v>
      </c>
      <c r="D123" s="2">
        <v>1994</v>
      </c>
      <c r="E123" s="2">
        <v>1875</v>
      </c>
      <c r="F123" s="2">
        <v>97</v>
      </c>
      <c r="G123" s="2">
        <f t="shared" si="27"/>
        <v>22</v>
      </c>
      <c r="H123" s="34">
        <f t="shared" si="28"/>
        <v>3.6254545454545454E-3</v>
      </c>
      <c r="I123" s="15">
        <f t="shared" si="29"/>
        <v>4.0000000000000003E-5</v>
      </c>
      <c r="J123" s="14">
        <f t="shared" si="30"/>
        <v>1.7636363636363637E-4</v>
      </c>
      <c r="K123" s="2">
        <v>989</v>
      </c>
      <c r="L123" s="2"/>
      <c r="M123" s="2"/>
    </row>
    <row r="124" spans="3:14" x14ac:dyDescent="0.25">
      <c r="C124" s="5">
        <v>44006</v>
      </c>
      <c r="D124" s="2">
        <v>1997</v>
      </c>
      <c r="E124" s="2">
        <v>1876</v>
      </c>
      <c r="F124" s="2">
        <v>98</v>
      </c>
      <c r="G124" s="2">
        <f t="shared" si="27"/>
        <v>23</v>
      </c>
      <c r="H124" s="34">
        <f t="shared" si="28"/>
        <v>3.6309090909090909E-3</v>
      </c>
      <c r="I124" s="15">
        <f t="shared" si="29"/>
        <v>4.1818181818181819E-5</v>
      </c>
      <c r="J124" s="14">
        <f t="shared" si="30"/>
        <v>1.7818181818181819E-4</v>
      </c>
      <c r="K124" s="2">
        <v>992</v>
      </c>
      <c r="L124" s="2"/>
      <c r="M124" s="2"/>
    </row>
    <row r="125" spans="3:14" x14ac:dyDescent="0.25">
      <c r="C125" s="5">
        <v>44007</v>
      </c>
      <c r="D125" s="2">
        <v>1999</v>
      </c>
      <c r="E125" s="2">
        <v>1880</v>
      </c>
      <c r="F125" s="2">
        <v>98</v>
      </c>
      <c r="G125" s="2">
        <f t="shared" si="27"/>
        <v>21</v>
      </c>
      <c r="H125" s="34">
        <f t="shared" si="28"/>
        <v>3.6345454545454545E-3</v>
      </c>
      <c r="I125" s="15">
        <f t="shared" si="29"/>
        <v>3.818181818181818E-5</v>
      </c>
      <c r="J125" s="14">
        <f t="shared" si="30"/>
        <v>1.7818181818181819E-4</v>
      </c>
      <c r="K125" s="2">
        <v>994</v>
      </c>
      <c r="L125" s="2"/>
      <c r="M125" s="2"/>
    </row>
    <row r="126" spans="3:14" x14ac:dyDescent="0.25">
      <c r="C126" s="5">
        <v>44008</v>
      </c>
      <c r="D126" s="2">
        <v>1999</v>
      </c>
      <c r="E126" s="2">
        <v>1880</v>
      </c>
      <c r="F126" s="2">
        <v>98</v>
      </c>
      <c r="G126" s="2">
        <f t="shared" si="27"/>
        <v>21</v>
      </c>
      <c r="H126" s="34">
        <f t="shared" si="28"/>
        <v>3.6345454545454545E-3</v>
      </c>
      <c r="I126" s="15">
        <f t="shared" si="29"/>
        <v>3.818181818181818E-5</v>
      </c>
      <c r="J126" s="14">
        <f t="shared" ref="J126:J157" si="31">F126/550000</f>
        <v>1.7818181818181819E-4</v>
      </c>
      <c r="K126" s="2">
        <v>994</v>
      </c>
      <c r="L126" s="2"/>
      <c r="M126" s="2"/>
    </row>
    <row r="127" spans="3:14" x14ac:dyDescent="0.25">
      <c r="C127" s="5">
        <v>44009</v>
      </c>
      <c r="D127" s="2">
        <v>1999</v>
      </c>
      <c r="E127" s="2">
        <v>1880</v>
      </c>
      <c r="F127" s="2">
        <v>98</v>
      </c>
      <c r="G127" s="2">
        <f t="shared" si="27"/>
        <v>21</v>
      </c>
      <c r="H127" s="34">
        <f t="shared" si="28"/>
        <v>3.6345454545454545E-3</v>
      </c>
      <c r="I127" s="15">
        <f t="shared" si="29"/>
        <v>3.818181818181818E-5</v>
      </c>
      <c r="J127" s="14">
        <f t="shared" si="31"/>
        <v>1.7818181818181819E-4</v>
      </c>
      <c r="K127" s="2">
        <v>994</v>
      </c>
    </row>
    <row r="128" spans="3:14" x14ac:dyDescent="0.25">
      <c r="C128" s="5">
        <v>44010</v>
      </c>
      <c r="D128" s="2">
        <v>1999</v>
      </c>
      <c r="E128" s="2">
        <v>1880</v>
      </c>
      <c r="F128" s="2">
        <v>98</v>
      </c>
      <c r="G128" s="2">
        <f t="shared" si="27"/>
        <v>21</v>
      </c>
      <c r="H128" s="34">
        <f t="shared" si="28"/>
        <v>3.6345454545454545E-3</v>
      </c>
      <c r="I128" s="15">
        <f t="shared" si="29"/>
        <v>3.818181818181818E-5</v>
      </c>
      <c r="J128" s="14">
        <f t="shared" si="31"/>
        <v>1.7818181818181819E-4</v>
      </c>
      <c r="K128" s="2">
        <v>994</v>
      </c>
    </row>
    <row r="129" spans="3:14" x14ac:dyDescent="0.25">
      <c r="C129" s="5">
        <v>44011</v>
      </c>
      <c r="D129" s="2">
        <v>2001</v>
      </c>
      <c r="E129" s="2">
        <v>1883</v>
      </c>
      <c r="F129" s="2">
        <v>98</v>
      </c>
      <c r="G129" s="2">
        <f t="shared" si="27"/>
        <v>20</v>
      </c>
      <c r="H129" s="34">
        <f t="shared" si="28"/>
        <v>3.6381818181818182E-3</v>
      </c>
      <c r="I129" s="15">
        <f t="shared" si="29"/>
        <v>3.6363636363636364E-5</v>
      </c>
      <c r="J129" s="14">
        <f t="shared" si="31"/>
        <v>1.7818181818181819E-4</v>
      </c>
      <c r="K129" s="2">
        <v>996</v>
      </c>
    </row>
    <row r="130" spans="3:14" x14ac:dyDescent="0.25">
      <c r="C130" s="5">
        <v>44012</v>
      </c>
      <c r="D130" s="2">
        <v>2001</v>
      </c>
      <c r="E130" s="2">
        <v>1883</v>
      </c>
      <c r="F130" s="2">
        <v>98</v>
      </c>
      <c r="G130" s="2">
        <f t="shared" si="27"/>
        <v>20</v>
      </c>
      <c r="H130" s="34">
        <f t="shared" si="28"/>
        <v>3.6381818181818182E-3</v>
      </c>
      <c r="I130" s="15">
        <f t="shared" si="29"/>
        <v>3.6363636363636364E-5</v>
      </c>
      <c r="J130" s="14">
        <f t="shared" si="31"/>
        <v>1.7818181818181819E-4</v>
      </c>
      <c r="K130" s="2">
        <v>998</v>
      </c>
    </row>
    <row r="131" spans="3:14" x14ac:dyDescent="0.25">
      <c r="C131" s="5">
        <v>44013</v>
      </c>
      <c r="D131" s="2">
        <v>2004</v>
      </c>
      <c r="E131" s="2">
        <v>1890</v>
      </c>
      <c r="F131" s="2">
        <v>98</v>
      </c>
      <c r="G131" s="2">
        <f t="shared" si="27"/>
        <v>16</v>
      </c>
      <c r="H131" s="34">
        <f t="shared" si="28"/>
        <v>3.6436363636363637E-3</v>
      </c>
      <c r="I131" s="15">
        <f t="shared" si="29"/>
        <v>2.9090909090909089E-5</v>
      </c>
      <c r="J131" s="14">
        <f t="shared" si="31"/>
        <v>1.7818181818181819E-4</v>
      </c>
      <c r="K131" s="2">
        <v>998</v>
      </c>
    </row>
    <row r="132" spans="3:14" x14ac:dyDescent="0.25">
      <c r="C132" s="5">
        <v>44014</v>
      </c>
      <c r="D132" s="2">
        <v>2004</v>
      </c>
      <c r="E132" s="2">
        <v>1890</v>
      </c>
      <c r="F132" s="2">
        <v>98</v>
      </c>
      <c r="G132" s="2">
        <f t="shared" si="27"/>
        <v>16</v>
      </c>
      <c r="H132" s="34">
        <f t="shared" si="28"/>
        <v>3.6436363636363637E-3</v>
      </c>
      <c r="I132" s="15">
        <f t="shared" si="29"/>
        <v>2.9090909090909089E-5</v>
      </c>
      <c r="J132" s="14">
        <f t="shared" si="31"/>
        <v>1.7818181818181819E-4</v>
      </c>
      <c r="K132" s="2">
        <v>999</v>
      </c>
      <c r="N132" s="1">
        <v>43929</v>
      </c>
    </row>
    <row r="133" spans="3:14" x14ac:dyDescent="0.25">
      <c r="C133" s="5">
        <v>44015</v>
      </c>
      <c r="D133" s="2">
        <v>2009</v>
      </c>
      <c r="E133" s="2">
        <v>1898</v>
      </c>
      <c r="F133" s="2">
        <v>98</v>
      </c>
      <c r="G133" s="2">
        <f t="shared" si="27"/>
        <v>13</v>
      </c>
      <c r="H133" s="34">
        <f t="shared" si="28"/>
        <v>3.6527272727272728E-3</v>
      </c>
      <c r="I133" s="15">
        <f t="shared" si="29"/>
        <v>2.3636363636363637E-5</v>
      </c>
      <c r="J133" s="14">
        <f t="shared" si="31"/>
        <v>1.7818181818181819E-4</v>
      </c>
      <c r="K133" s="2">
        <v>999</v>
      </c>
    </row>
    <row r="134" spans="3:14" x14ac:dyDescent="0.25">
      <c r="C134" s="5">
        <v>44016</v>
      </c>
      <c r="D134" s="2">
        <v>2009</v>
      </c>
      <c r="E134" s="2">
        <v>1898</v>
      </c>
      <c r="F134" s="2">
        <v>98</v>
      </c>
      <c r="G134" s="2">
        <f t="shared" si="27"/>
        <v>13</v>
      </c>
      <c r="H134" s="34">
        <f t="shared" si="28"/>
        <v>3.6527272727272728E-3</v>
      </c>
      <c r="I134" s="15">
        <f t="shared" si="29"/>
        <v>2.3636363636363637E-5</v>
      </c>
      <c r="J134" s="14">
        <f t="shared" si="31"/>
        <v>1.7818181818181819E-4</v>
      </c>
      <c r="K134" s="2">
        <v>999</v>
      </c>
    </row>
    <row r="135" spans="3:14" x14ac:dyDescent="0.25">
      <c r="C135" s="5">
        <v>44017</v>
      </c>
      <c r="D135" s="2">
        <v>2009</v>
      </c>
      <c r="E135" s="2">
        <v>1898</v>
      </c>
      <c r="F135" s="2">
        <v>98</v>
      </c>
      <c r="G135" s="2">
        <f t="shared" si="27"/>
        <v>13</v>
      </c>
      <c r="H135" s="34">
        <f t="shared" si="28"/>
        <v>3.6527272727272728E-3</v>
      </c>
      <c r="I135" s="15">
        <f t="shared" si="29"/>
        <v>2.3636363636363637E-5</v>
      </c>
      <c r="J135" s="14">
        <f t="shared" si="31"/>
        <v>1.7818181818181819E-4</v>
      </c>
      <c r="K135" s="2">
        <v>999</v>
      </c>
    </row>
    <row r="136" spans="3:14" x14ac:dyDescent="0.25">
      <c r="C136" s="5">
        <v>44018</v>
      </c>
      <c r="D136" s="2">
        <v>2010</v>
      </c>
      <c r="E136" s="2">
        <v>1900</v>
      </c>
      <c r="F136" s="2">
        <v>98</v>
      </c>
      <c r="G136" s="2">
        <f t="shared" si="27"/>
        <v>12</v>
      </c>
      <c r="H136" s="34">
        <f t="shared" si="28"/>
        <v>3.6545454545454546E-3</v>
      </c>
      <c r="I136" s="15">
        <f t="shared" si="29"/>
        <v>2.1818181818181818E-5</v>
      </c>
      <c r="J136" s="14">
        <f t="shared" si="31"/>
        <v>1.7818181818181819E-4</v>
      </c>
      <c r="K136" s="2">
        <v>999</v>
      </c>
    </row>
    <row r="137" spans="3:14" x14ac:dyDescent="0.25">
      <c r="C137" s="5">
        <v>44019</v>
      </c>
      <c r="D137" s="2">
        <v>2010</v>
      </c>
      <c r="E137" s="2">
        <v>1900</v>
      </c>
      <c r="F137" s="2">
        <v>99</v>
      </c>
      <c r="G137" s="2">
        <f t="shared" si="27"/>
        <v>11</v>
      </c>
      <c r="H137" s="34">
        <f t="shared" si="28"/>
        <v>3.6545454545454546E-3</v>
      </c>
      <c r="I137" s="15">
        <f t="shared" si="29"/>
        <v>2.0000000000000002E-5</v>
      </c>
      <c r="J137" s="14">
        <f t="shared" si="31"/>
        <v>1.8000000000000001E-4</v>
      </c>
      <c r="K137" s="2">
        <v>999</v>
      </c>
    </row>
    <row r="138" spans="3:14" x14ac:dyDescent="0.25">
      <c r="C138" s="5">
        <v>44020</v>
      </c>
      <c r="D138" s="2">
        <v>2010</v>
      </c>
      <c r="E138" s="2">
        <v>1900</v>
      </c>
      <c r="F138" s="2">
        <v>99</v>
      </c>
      <c r="G138" s="2">
        <f t="shared" si="27"/>
        <v>11</v>
      </c>
      <c r="H138" s="34">
        <f t="shared" si="28"/>
        <v>3.6545454545454546E-3</v>
      </c>
      <c r="I138" s="15">
        <f t="shared" si="29"/>
        <v>2.0000000000000002E-5</v>
      </c>
      <c r="J138" s="14">
        <f t="shared" si="31"/>
        <v>1.8000000000000001E-4</v>
      </c>
      <c r="K138" s="2">
        <v>999</v>
      </c>
    </row>
    <row r="139" spans="3:14" x14ac:dyDescent="0.25">
      <c r="C139" s="5">
        <v>44021</v>
      </c>
      <c r="D139" s="2">
        <v>2010</v>
      </c>
      <c r="E139" s="2">
        <v>1900</v>
      </c>
      <c r="F139" s="2">
        <v>99</v>
      </c>
      <c r="G139" s="2">
        <f t="shared" si="27"/>
        <v>11</v>
      </c>
      <c r="H139" s="34">
        <f t="shared" si="28"/>
        <v>3.6545454545454546E-3</v>
      </c>
      <c r="I139" s="15">
        <f t="shared" si="29"/>
        <v>2.0000000000000002E-5</v>
      </c>
      <c r="J139" s="14">
        <f t="shared" si="31"/>
        <v>1.8000000000000001E-4</v>
      </c>
      <c r="K139" s="2">
        <v>999</v>
      </c>
    </row>
    <row r="140" spans="3:14" x14ac:dyDescent="0.25">
      <c r="C140" s="5">
        <v>44022</v>
      </c>
      <c r="D140" s="2">
        <v>2011</v>
      </c>
      <c r="E140" s="2">
        <v>1908</v>
      </c>
      <c r="F140" s="2">
        <v>100</v>
      </c>
      <c r="G140" s="2">
        <f t="shared" si="27"/>
        <v>3</v>
      </c>
      <c r="H140" s="34">
        <f t="shared" si="28"/>
        <v>3.6563636363636364E-3</v>
      </c>
      <c r="I140" s="15">
        <f t="shared" si="29"/>
        <v>5.4545454545454545E-6</v>
      </c>
      <c r="J140" s="14">
        <f t="shared" si="31"/>
        <v>1.8181818181818181E-4</v>
      </c>
      <c r="K140" s="2">
        <v>999</v>
      </c>
      <c r="N140" s="1">
        <v>43930</v>
      </c>
    </row>
    <row r="141" spans="3:14" x14ac:dyDescent="0.25">
      <c r="C141" s="5">
        <v>44023</v>
      </c>
      <c r="D141" s="2">
        <v>2011</v>
      </c>
      <c r="E141" s="2">
        <v>1908</v>
      </c>
      <c r="F141" s="2">
        <v>100</v>
      </c>
      <c r="G141" s="2">
        <f t="shared" si="27"/>
        <v>3</v>
      </c>
      <c r="H141" s="34">
        <f t="shared" si="28"/>
        <v>3.6563636363636364E-3</v>
      </c>
      <c r="I141" s="15">
        <f t="shared" si="29"/>
        <v>5.4545454545454545E-6</v>
      </c>
      <c r="J141" s="14">
        <f t="shared" si="31"/>
        <v>1.8181818181818181E-4</v>
      </c>
      <c r="K141" s="2">
        <v>999</v>
      </c>
    </row>
    <row r="142" spans="3:14" x14ac:dyDescent="0.25">
      <c r="C142" s="5">
        <v>44024</v>
      </c>
      <c r="D142" s="2">
        <v>2011</v>
      </c>
      <c r="E142" s="2">
        <v>1908</v>
      </c>
      <c r="F142" s="2">
        <v>100</v>
      </c>
      <c r="G142" s="2">
        <f t="shared" si="27"/>
        <v>3</v>
      </c>
      <c r="H142" s="34">
        <f t="shared" si="28"/>
        <v>3.6563636363636364E-3</v>
      </c>
      <c r="I142" s="15">
        <f t="shared" si="29"/>
        <v>5.4545454545454545E-6</v>
      </c>
      <c r="J142" s="14">
        <f t="shared" si="31"/>
        <v>1.8181818181818181E-4</v>
      </c>
      <c r="K142" s="2">
        <v>999</v>
      </c>
    </row>
    <row r="143" spans="3:14" x14ac:dyDescent="0.25">
      <c r="C143" s="5">
        <v>44025</v>
      </c>
      <c r="D143" s="2">
        <v>2021</v>
      </c>
      <c r="E143" s="2">
        <v>1908</v>
      </c>
      <c r="F143" s="2">
        <v>100</v>
      </c>
      <c r="G143" s="2">
        <f t="shared" si="27"/>
        <v>13</v>
      </c>
      <c r="H143" s="34">
        <f t="shared" si="28"/>
        <v>3.6745454545454546E-3</v>
      </c>
      <c r="I143" s="15">
        <f t="shared" si="29"/>
        <v>2.3636363636363637E-5</v>
      </c>
      <c r="J143" s="14">
        <f t="shared" si="31"/>
        <v>1.8181818181818181E-4</v>
      </c>
      <c r="K143" s="2">
        <v>1002</v>
      </c>
    </row>
    <row r="144" spans="3:14" x14ac:dyDescent="0.25">
      <c r="C144" s="5">
        <v>44026</v>
      </c>
      <c r="D144" s="2">
        <v>2021</v>
      </c>
      <c r="E144" s="2">
        <v>1908</v>
      </c>
      <c r="F144" s="2">
        <v>100</v>
      </c>
      <c r="G144" s="2">
        <f t="shared" si="27"/>
        <v>13</v>
      </c>
      <c r="H144" s="34">
        <f t="shared" si="28"/>
        <v>3.6745454545454546E-3</v>
      </c>
      <c r="I144" s="15">
        <f t="shared" si="29"/>
        <v>2.3636363636363637E-5</v>
      </c>
      <c r="J144" s="14">
        <f t="shared" si="31"/>
        <v>1.8181818181818181E-4</v>
      </c>
      <c r="K144" s="2">
        <v>1002</v>
      </c>
    </row>
    <row r="145" spans="3:14" x14ac:dyDescent="0.25">
      <c r="C145" s="5">
        <v>44027</v>
      </c>
      <c r="D145" s="2">
        <v>2025</v>
      </c>
      <c r="E145" s="2">
        <v>1909</v>
      </c>
      <c r="F145" s="2">
        <v>100</v>
      </c>
      <c r="G145" s="2">
        <f t="shared" si="27"/>
        <v>16</v>
      </c>
      <c r="H145" s="34">
        <f t="shared" si="28"/>
        <v>3.6818181818181819E-3</v>
      </c>
      <c r="I145" s="15">
        <f t="shared" si="29"/>
        <v>2.9090909090909089E-5</v>
      </c>
      <c r="J145" s="14">
        <f t="shared" si="31"/>
        <v>1.8181818181818181E-4</v>
      </c>
      <c r="K145" s="2">
        <v>1004</v>
      </c>
    </row>
    <row r="146" spans="3:14" x14ac:dyDescent="0.25">
      <c r="C146" s="5">
        <v>44028</v>
      </c>
      <c r="D146" s="2">
        <v>2025</v>
      </c>
      <c r="E146" s="2">
        <v>1909</v>
      </c>
      <c r="F146" s="2">
        <v>100</v>
      </c>
      <c r="G146" s="2">
        <f t="shared" si="27"/>
        <v>16</v>
      </c>
      <c r="H146" s="34">
        <f t="shared" si="28"/>
        <v>3.6818181818181819E-3</v>
      </c>
      <c r="I146" s="15">
        <f t="shared" ref="I146:I155" si="32">G146/550000</f>
        <v>2.9090909090909089E-5</v>
      </c>
      <c r="J146" s="14">
        <f t="shared" si="31"/>
        <v>1.8181818181818181E-4</v>
      </c>
      <c r="K146" s="2">
        <v>1005</v>
      </c>
    </row>
    <row r="147" spans="3:14" x14ac:dyDescent="0.25">
      <c r="C147" s="5">
        <v>44029</v>
      </c>
      <c r="D147" s="2">
        <v>2030</v>
      </c>
      <c r="E147" s="2">
        <v>1917</v>
      </c>
      <c r="F147" s="2">
        <v>100</v>
      </c>
      <c r="G147" s="2">
        <f t="shared" si="27"/>
        <v>13</v>
      </c>
      <c r="H147" s="34">
        <f t="shared" si="28"/>
        <v>3.690909090909091E-3</v>
      </c>
      <c r="I147" s="15">
        <f t="shared" si="32"/>
        <v>2.3636363636363637E-5</v>
      </c>
      <c r="J147" s="14">
        <f t="shared" si="31"/>
        <v>1.8181818181818181E-4</v>
      </c>
      <c r="K147" s="2">
        <v>1007</v>
      </c>
    </row>
    <row r="148" spans="3:14" x14ac:dyDescent="0.25">
      <c r="C148" s="5">
        <v>44030</v>
      </c>
      <c r="D148" s="2">
        <v>2030</v>
      </c>
      <c r="E148" s="2">
        <v>1917</v>
      </c>
      <c r="F148" s="2">
        <v>100</v>
      </c>
      <c r="G148" s="2">
        <f t="shared" si="27"/>
        <v>13</v>
      </c>
      <c r="H148" s="34">
        <f t="shared" si="28"/>
        <v>3.690909090909091E-3</v>
      </c>
      <c r="I148" s="15">
        <f t="shared" si="32"/>
        <v>2.3636363636363637E-5</v>
      </c>
      <c r="J148" s="14">
        <f t="shared" si="31"/>
        <v>1.8181818181818181E-4</v>
      </c>
      <c r="K148" s="2">
        <v>1008</v>
      </c>
    </row>
    <row r="149" spans="3:14" x14ac:dyDescent="0.25">
      <c r="C149" s="5">
        <v>44031</v>
      </c>
      <c r="D149" s="2">
        <v>2030</v>
      </c>
      <c r="E149" s="2">
        <v>1917</v>
      </c>
      <c r="F149" s="2">
        <v>100</v>
      </c>
      <c r="G149" s="2">
        <f t="shared" si="27"/>
        <v>13</v>
      </c>
      <c r="H149" s="34">
        <f t="shared" si="28"/>
        <v>3.690909090909091E-3</v>
      </c>
      <c r="I149" s="15">
        <f t="shared" si="32"/>
        <v>2.3636363636363637E-5</v>
      </c>
      <c r="J149" s="14">
        <f t="shared" si="31"/>
        <v>1.8181818181818181E-4</v>
      </c>
      <c r="K149" s="2">
        <v>1008</v>
      </c>
      <c r="N149" s="1">
        <v>43931</v>
      </c>
    </row>
    <row r="150" spans="3:14" x14ac:dyDescent="0.25">
      <c r="C150" s="5">
        <v>44032</v>
      </c>
      <c r="D150" s="2">
        <v>2037</v>
      </c>
      <c r="E150" s="2">
        <v>1917</v>
      </c>
      <c r="F150" s="2">
        <v>100</v>
      </c>
      <c r="G150" s="2">
        <f t="shared" si="27"/>
        <v>20</v>
      </c>
      <c r="H150" s="34">
        <f t="shared" si="28"/>
        <v>3.7036363636363638E-3</v>
      </c>
      <c r="I150" s="15">
        <f t="shared" si="32"/>
        <v>3.6363636363636364E-5</v>
      </c>
      <c r="J150" s="14">
        <f t="shared" si="31"/>
        <v>1.8181818181818181E-4</v>
      </c>
      <c r="K150" s="2">
        <v>1008</v>
      </c>
    </row>
    <row r="151" spans="3:14" x14ac:dyDescent="0.25">
      <c r="C151" s="5">
        <v>44033</v>
      </c>
      <c r="D151" s="2">
        <v>2037</v>
      </c>
      <c r="E151" s="2">
        <v>1917</v>
      </c>
      <c r="F151" s="2">
        <v>100</v>
      </c>
      <c r="G151" s="2">
        <f t="shared" si="27"/>
        <v>20</v>
      </c>
      <c r="H151" s="34">
        <f t="shared" si="28"/>
        <v>3.7036363636363638E-3</v>
      </c>
      <c r="I151" s="15">
        <f t="shared" si="32"/>
        <v>3.6363636363636364E-5</v>
      </c>
      <c r="J151" s="14">
        <f t="shared" si="31"/>
        <v>1.8181818181818181E-4</v>
      </c>
      <c r="K151" s="2">
        <v>1010</v>
      </c>
    </row>
    <row r="152" spans="3:14" x14ac:dyDescent="0.25">
      <c r="C152" s="5">
        <v>44034</v>
      </c>
      <c r="D152" s="2">
        <v>2044</v>
      </c>
      <c r="E152" s="2">
        <v>1920</v>
      </c>
      <c r="F152" s="2">
        <v>100</v>
      </c>
      <c r="G152" s="2">
        <f t="shared" si="27"/>
        <v>24</v>
      </c>
      <c r="H152" s="34">
        <f t="shared" si="28"/>
        <v>3.7163636363636366E-3</v>
      </c>
      <c r="I152" s="15">
        <f t="shared" si="32"/>
        <v>4.3636363636363636E-5</v>
      </c>
      <c r="J152" s="14">
        <f t="shared" si="31"/>
        <v>1.8181818181818181E-4</v>
      </c>
      <c r="K152" s="2">
        <v>1010</v>
      </c>
    </row>
    <row r="153" spans="3:14" x14ac:dyDescent="0.25">
      <c r="C153" s="5">
        <v>44035</v>
      </c>
      <c r="D153" s="2">
        <v>2044</v>
      </c>
      <c r="E153" s="2">
        <v>1920</v>
      </c>
      <c r="F153" s="2">
        <v>100</v>
      </c>
      <c r="G153" s="2">
        <f t="shared" si="27"/>
        <v>24</v>
      </c>
      <c r="H153" s="34">
        <f t="shared" si="28"/>
        <v>3.7163636363636366E-3</v>
      </c>
      <c r="I153" s="15">
        <f t="shared" si="32"/>
        <v>4.3636363636363636E-5</v>
      </c>
      <c r="J153" s="14">
        <f t="shared" si="31"/>
        <v>1.8181818181818181E-4</v>
      </c>
      <c r="K153" s="2">
        <v>1010</v>
      </c>
    </row>
    <row r="154" spans="3:14" x14ac:dyDescent="0.25">
      <c r="C154" s="5">
        <v>44036</v>
      </c>
      <c r="D154" s="2">
        <v>2058</v>
      </c>
      <c r="E154" s="2">
        <v>1922</v>
      </c>
      <c r="F154" s="2">
        <v>100</v>
      </c>
      <c r="G154" s="2">
        <f t="shared" si="27"/>
        <v>36</v>
      </c>
      <c r="H154" s="34">
        <f t="shared" si="28"/>
        <v>3.7418181818181817E-3</v>
      </c>
      <c r="I154" s="15">
        <f t="shared" si="32"/>
        <v>6.545454545454545E-5</v>
      </c>
      <c r="J154" s="14">
        <f t="shared" si="31"/>
        <v>1.8181818181818181E-4</v>
      </c>
      <c r="K154" s="2">
        <v>1014</v>
      </c>
    </row>
    <row r="155" spans="3:14" x14ac:dyDescent="0.25">
      <c r="C155" s="5">
        <v>44037</v>
      </c>
      <c r="D155" s="2">
        <v>2067</v>
      </c>
      <c r="E155" s="2">
        <v>1928</v>
      </c>
      <c r="F155" s="2">
        <v>100</v>
      </c>
      <c r="G155" s="2">
        <f t="shared" si="27"/>
        <v>39</v>
      </c>
      <c r="H155" s="34">
        <f t="shared" si="28"/>
        <v>3.7581818181818181E-3</v>
      </c>
      <c r="I155" s="15">
        <f t="shared" si="32"/>
        <v>7.0909090909090905E-5</v>
      </c>
      <c r="J155" s="14">
        <f t="shared" si="31"/>
        <v>1.8181818181818181E-4</v>
      </c>
      <c r="K155" s="2">
        <v>1016</v>
      </c>
    </row>
    <row r="156" spans="3:14" x14ac:dyDescent="0.25">
      <c r="C156" s="5">
        <v>44038</v>
      </c>
      <c r="D156" s="2">
        <v>2067</v>
      </c>
      <c r="E156" s="2">
        <v>1928</v>
      </c>
      <c r="F156" s="2">
        <v>100</v>
      </c>
      <c r="G156" s="2">
        <f t="shared" si="27"/>
        <v>39</v>
      </c>
      <c r="H156" s="34">
        <f t="shared" si="28"/>
        <v>3.7581818181818181E-3</v>
      </c>
      <c r="I156" s="15">
        <f t="shared" ref="I156:I164" si="33">G156/550000</f>
        <v>7.0909090909090905E-5</v>
      </c>
      <c r="J156" s="14">
        <f t="shared" si="31"/>
        <v>1.8181818181818181E-4</v>
      </c>
      <c r="K156" s="2">
        <v>1016</v>
      </c>
    </row>
    <row r="157" spans="3:14" x14ac:dyDescent="0.25">
      <c r="C157" s="5">
        <v>44039</v>
      </c>
      <c r="D157" s="2">
        <v>2067</v>
      </c>
      <c r="E157" s="2">
        <v>1928</v>
      </c>
      <c r="F157" s="2">
        <v>100</v>
      </c>
      <c r="G157" s="2">
        <f t="shared" si="27"/>
        <v>39</v>
      </c>
      <c r="H157" s="34">
        <f t="shared" si="28"/>
        <v>3.7581818181818181E-3</v>
      </c>
      <c r="I157" s="15">
        <f t="shared" si="33"/>
        <v>7.0909090909090905E-5</v>
      </c>
      <c r="J157" s="14">
        <f t="shared" si="31"/>
        <v>1.8181818181818181E-4</v>
      </c>
      <c r="K157" s="2">
        <v>1016</v>
      </c>
    </row>
    <row r="158" spans="3:14" x14ac:dyDescent="0.25">
      <c r="C158" s="5">
        <v>44040</v>
      </c>
      <c r="D158" s="2">
        <v>2067</v>
      </c>
      <c r="E158" s="2">
        <v>1928</v>
      </c>
      <c r="F158" s="2">
        <v>100</v>
      </c>
      <c r="G158" s="2">
        <f t="shared" ref="G158:G159" si="34">D158-E158-F158</f>
        <v>39</v>
      </c>
      <c r="H158" s="34">
        <f t="shared" ref="H158:H159" si="35">D158/550000</f>
        <v>3.7581818181818181E-3</v>
      </c>
      <c r="I158" s="15">
        <f t="shared" si="33"/>
        <v>7.0909090909090905E-5</v>
      </c>
      <c r="J158" s="14">
        <f t="shared" ref="J158:J159" si="36">F158/550000</f>
        <v>1.8181818181818181E-4</v>
      </c>
      <c r="K158" s="2">
        <v>1017</v>
      </c>
      <c r="N158" s="1">
        <v>43932</v>
      </c>
    </row>
    <row r="159" spans="3:14" x14ac:dyDescent="0.25">
      <c r="C159" s="5">
        <v>44041</v>
      </c>
      <c r="D159" s="2">
        <v>2076</v>
      </c>
      <c r="E159" s="2">
        <v>1937</v>
      </c>
      <c r="F159" s="2">
        <v>100</v>
      </c>
      <c r="G159" s="2">
        <f t="shared" si="34"/>
        <v>39</v>
      </c>
      <c r="H159" s="34">
        <f t="shared" si="35"/>
        <v>3.7745454545454545E-3</v>
      </c>
      <c r="I159" s="15">
        <f t="shared" si="33"/>
        <v>7.0909090909090905E-5</v>
      </c>
      <c r="J159" s="14">
        <f t="shared" si="36"/>
        <v>1.8181818181818181E-4</v>
      </c>
      <c r="K159" s="2">
        <v>1022</v>
      </c>
    </row>
    <row r="160" spans="3:14" x14ac:dyDescent="0.25">
      <c r="C160" s="5">
        <v>44042</v>
      </c>
      <c r="D160" s="2">
        <v>2095</v>
      </c>
      <c r="E160" s="2">
        <v>1942</v>
      </c>
      <c r="F160" s="2">
        <v>100</v>
      </c>
      <c r="G160" s="2">
        <f t="shared" ref="G160:G166" si="37">D160-E160-F160</f>
        <v>53</v>
      </c>
      <c r="H160" s="34">
        <f t="shared" ref="H160:H166" si="38">D160/550000</f>
        <v>3.8090909090909091E-3</v>
      </c>
      <c r="I160" s="15">
        <f t="shared" si="33"/>
        <v>9.6363636363636359E-5</v>
      </c>
      <c r="J160" s="14">
        <f t="shared" ref="J160:J166" si="39">F160/550000</f>
        <v>1.8181818181818181E-4</v>
      </c>
      <c r="K160" s="2">
        <v>1031</v>
      </c>
    </row>
    <row r="161" spans="3:14" x14ac:dyDescent="0.25">
      <c r="C161" s="5">
        <v>44043</v>
      </c>
      <c r="D161" s="2">
        <v>2095</v>
      </c>
      <c r="E161" s="2">
        <v>1942</v>
      </c>
      <c r="F161" s="2">
        <v>100</v>
      </c>
      <c r="G161" s="2">
        <f t="shared" si="37"/>
        <v>53</v>
      </c>
      <c r="H161" s="34">
        <f t="shared" si="38"/>
        <v>3.8090909090909091E-3</v>
      </c>
      <c r="I161" s="15">
        <f t="shared" si="33"/>
        <v>9.6363636363636359E-5</v>
      </c>
      <c r="J161" s="14">
        <f t="shared" si="39"/>
        <v>1.8181818181818181E-4</v>
      </c>
      <c r="K161" s="2">
        <v>1031</v>
      </c>
    </row>
    <row r="162" spans="3:14" x14ac:dyDescent="0.25">
      <c r="C162" s="5">
        <v>44044</v>
      </c>
      <c r="D162" s="2">
        <v>2095</v>
      </c>
      <c r="E162" s="2">
        <v>1942</v>
      </c>
      <c r="F162" s="2">
        <v>100</v>
      </c>
      <c r="G162" s="2">
        <f t="shared" si="37"/>
        <v>53</v>
      </c>
      <c r="H162" s="34">
        <f t="shared" si="38"/>
        <v>3.8090909090909091E-3</v>
      </c>
      <c r="I162" s="15">
        <f t="shared" si="33"/>
        <v>9.6363636363636359E-5</v>
      </c>
      <c r="J162" s="14">
        <f t="shared" si="39"/>
        <v>1.8181818181818181E-4</v>
      </c>
      <c r="K162" s="2">
        <v>1031</v>
      </c>
    </row>
    <row r="163" spans="3:14" x14ac:dyDescent="0.25">
      <c r="C163" s="5">
        <v>44045</v>
      </c>
      <c r="D163" s="2">
        <v>2095</v>
      </c>
      <c r="E163" s="2">
        <v>1942</v>
      </c>
      <c r="F163" s="2">
        <v>100</v>
      </c>
      <c r="G163" s="2">
        <f t="shared" si="37"/>
        <v>53</v>
      </c>
      <c r="H163" s="34">
        <f t="shared" si="38"/>
        <v>3.8090909090909091E-3</v>
      </c>
      <c r="I163" s="15">
        <f t="shared" si="33"/>
        <v>9.6363636363636359E-5</v>
      </c>
      <c r="J163" s="14">
        <f t="shared" si="39"/>
        <v>1.8181818181818181E-4</v>
      </c>
      <c r="K163" s="2">
        <v>1031</v>
      </c>
    </row>
    <row r="164" spans="3:14" x14ac:dyDescent="0.25">
      <c r="C164" s="5">
        <v>44046</v>
      </c>
      <c r="D164" s="2">
        <v>2108</v>
      </c>
      <c r="E164" s="2">
        <v>1954</v>
      </c>
      <c r="F164" s="2">
        <v>100</v>
      </c>
      <c r="G164" s="2">
        <f t="shared" si="37"/>
        <v>54</v>
      </c>
      <c r="H164" s="34">
        <f t="shared" si="38"/>
        <v>3.8327272727272728E-3</v>
      </c>
      <c r="I164" s="15">
        <f t="shared" si="33"/>
        <v>9.8181818181818182E-5</v>
      </c>
      <c r="J164" s="14">
        <f t="shared" si="39"/>
        <v>1.8181818181818181E-4</v>
      </c>
      <c r="K164" s="2">
        <v>1040</v>
      </c>
    </row>
    <row r="165" spans="3:14" x14ac:dyDescent="0.25">
      <c r="C165" s="5">
        <v>44047</v>
      </c>
      <c r="D165" s="2">
        <v>2108</v>
      </c>
      <c r="E165" s="2">
        <v>1954</v>
      </c>
      <c r="F165" s="2">
        <v>100</v>
      </c>
      <c r="G165" s="2">
        <f t="shared" si="37"/>
        <v>54</v>
      </c>
      <c r="H165" s="34">
        <f t="shared" si="38"/>
        <v>3.8327272727272728E-3</v>
      </c>
      <c r="I165" s="15">
        <f t="shared" ref="I165" si="40">G165/550000</f>
        <v>9.8181818181818182E-5</v>
      </c>
      <c r="J165" s="14">
        <f t="shared" si="39"/>
        <v>1.8181818181818181E-4</v>
      </c>
      <c r="K165" s="2">
        <v>1041</v>
      </c>
    </row>
    <row r="166" spans="3:14" x14ac:dyDescent="0.25">
      <c r="C166" s="5">
        <v>44048</v>
      </c>
      <c r="D166" s="2">
        <v>2139</v>
      </c>
      <c r="E166" s="2">
        <v>1958</v>
      </c>
      <c r="F166" s="2">
        <v>100</v>
      </c>
      <c r="G166" s="2">
        <f t="shared" si="37"/>
        <v>81</v>
      </c>
      <c r="H166" s="34">
        <f t="shared" si="38"/>
        <v>3.8890909090909089E-3</v>
      </c>
      <c r="I166" s="15">
        <f>G166/550000</f>
        <v>1.4727272727272728E-4</v>
      </c>
      <c r="J166" s="14">
        <f t="shared" si="39"/>
        <v>1.8181818181818181E-4</v>
      </c>
      <c r="K166" s="2">
        <v>1053</v>
      </c>
      <c r="N166" s="1">
        <v>43933</v>
      </c>
    </row>
    <row r="167" spans="3:14" x14ac:dyDescent="0.25">
      <c r="C167" s="5">
        <v>44049</v>
      </c>
      <c r="D167" s="2">
        <v>2139</v>
      </c>
      <c r="E167" s="2">
        <v>1958</v>
      </c>
      <c r="F167" s="2">
        <v>100</v>
      </c>
      <c r="G167" s="2">
        <f t="shared" ref="G167:G168" si="41">D167-E167-F167</f>
        <v>81</v>
      </c>
      <c r="H167" s="34">
        <f t="shared" ref="H167:H168" si="42">D167/550000</f>
        <v>3.8890909090909089E-3</v>
      </c>
      <c r="I167" s="15">
        <f>G167/550000</f>
        <v>1.4727272727272728E-4</v>
      </c>
      <c r="J167" s="14">
        <f t="shared" ref="J167:J168" si="43">F167/550000</f>
        <v>1.8181818181818181E-4</v>
      </c>
      <c r="K167" s="2">
        <v>1053</v>
      </c>
    </row>
    <row r="168" spans="3:14" x14ac:dyDescent="0.25">
      <c r="C168" s="5">
        <v>44050</v>
      </c>
      <c r="D168" s="2">
        <v>2157</v>
      </c>
      <c r="E168" s="2">
        <v>1975</v>
      </c>
      <c r="F168" s="2">
        <v>100</v>
      </c>
      <c r="G168" s="2">
        <f t="shared" si="41"/>
        <v>82</v>
      </c>
      <c r="H168" s="34">
        <f t="shared" si="42"/>
        <v>3.9218181818181817E-3</v>
      </c>
      <c r="I168" s="15">
        <f>G168/550000</f>
        <v>1.490909090909091E-4</v>
      </c>
      <c r="J168" s="14">
        <f t="shared" si="43"/>
        <v>1.8181818181818181E-4</v>
      </c>
      <c r="K168" s="2">
        <v>1060</v>
      </c>
    </row>
    <row r="169" spans="3:14" x14ac:dyDescent="0.25">
      <c r="C169" s="5">
        <v>44051</v>
      </c>
      <c r="D169" s="2">
        <v>2157</v>
      </c>
      <c r="E169" s="2">
        <v>1975</v>
      </c>
      <c r="F169" s="2">
        <v>100</v>
      </c>
      <c r="G169" s="2">
        <f t="shared" ref="G169:G171" si="44">D169-E169-F169</f>
        <v>82</v>
      </c>
      <c r="H169" s="34">
        <f t="shared" ref="H169:H171" si="45">D169/550000</f>
        <v>3.9218181818181817E-3</v>
      </c>
      <c r="I169" s="15">
        <f t="shared" ref="I169:I171" si="46">G169/550000</f>
        <v>1.490909090909091E-4</v>
      </c>
      <c r="J169" s="14">
        <f t="shared" ref="J169:J171" si="47">F169/550000</f>
        <v>1.8181818181818181E-4</v>
      </c>
      <c r="K169" s="2">
        <v>1060</v>
      </c>
    </row>
    <row r="170" spans="3:14" x14ac:dyDescent="0.25">
      <c r="C170" s="5">
        <v>44052</v>
      </c>
      <c r="D170" s="2">
        <v>2157</v>
      </c>
      <c r="E170" s="2">
        <v>1975</v>
      </c>
      <c r="F170" s="2">
        <v>100</v>
      </c>
      <c r="G170" s="2">
        <f t="shared" si="44"/>
        <v>82</v>
      </c>
      <c r="H170" s="34">
        <f t="shared" si="45"/>
        <v>3.9218181818181817E-3</v>
      </c>
      <c r="I170" s="15">
        <f t="shared" si="46"/>
        <v>1.490909090909091E-4</v>
      </c>
      <c r="J170" s="14">
        <f t="shared" si="47"/>
        <v>1.8181818181818181E-4</v>
      </c>
      <c r="K170" s="2">
        <v>1060</v>
      </c>
    </row>
    <row r="171" spans="3:14" x14ac:dyDescent="0.25">
      <c r="C171" s="5">
        <v>44053</v>
      </c>
      <c r="D171" s="2">
        <v>2170</v>
      </c>
      <c r="E171" s="2">
        <v>1999</v>
      </c>
      <c r="F171" s="2">
        <v>100</v>
      </c>
      <c r="G171" s="2">
        <f t="shared" si="44"/>
        <v>71</v>
      </c>
      <c r="H171" s="34">
        <f t="shared" si="45"/>
        <v>3.9454545454545454E-3</v>
      </c>
      <c r="I171" s="15">
        <f t="shared" si="46"/>
        <v>1.290909090909091E-4</v>
      </c>
      <c r="J171" s="14">
        <f t="shared" si="47"/>
        <v>1.8181818181818181E-4</v>
      </c>
      <c r="K171" s="2">
        <v>1068</v>
      </c>
    </row>
    <row r="172" spans="3:14" x14ac:dyDescent="0.25">
      <c r="C172" s="5">
        <v>44054</v>
      </c>
      <c r="D172" s="2">
        <v>2170</v>
      </c>
      <c r="E172" s="2">
        <v>1999</v>
      </c>
      <c r="F172" s="2">
        <v>100</v>
      </c>
      <c r="G172" s="2">
        <f t="shared" ref="G172:G173" si="48">D172-E172-F172</f>
        <v>71</v>
      </c>
      <c r="H172" s="34">
        <f t="shared" ref="H172:H173" si="49">D172/550000</f>
        <v>3.9454545454545454E-3</v>
      </c>
      <c r="I172" s="15">
        <f t="shared" ref="I172:I173" si="50">G172/550000</f>
        <v>1.290909090909091E-4</v>
      </c>
      <c r="J172" s="14">
        <f t="shared" ref="J172:J173" si="51">F172/550000</f>
        <v>1.8181818181818181E-4</v>
      </c>
      <c r="K172" s="2">
        <v>1068</v>
      </c>
    </row>
    <row r="173" spans="3:14" x14ac:dyDescent="0.25">
      <c r="C173" s="5">
        <v>44055</v>
      </c>
      <c r="D173" s="2">
        <v>2181</v>
      </c>
      <c r="E173" s="2">
        <v>2008</v>
      </c>
      <c r="F173" s="2">
        <v>101</v>
      </c>
      <c r="G173" s="2">
        <f t="shared" si="48"/>
        <v>72</v>
      </c>
      <c r="H173" s="34">
        <f t="shared" si="49"/>
        <v>3.9654545454545454E-3</v>
      </c>
      <c r="I173" s="15">
        <f t="shared" si="50"/>
        <v>1.309090909090909E-4</v>
      </c>
      <c r="J173" s="14">
        <f t="shared" si="51"/>
        <v>1.8363636363636363E-4</v>
      </c>
      <c r="K173" s="2">
        <v>1070</v>
      </c>
    </row>
    <row r="174" spans="3:14" x14ac:dyDescent="0.25">
      <c r="C174" s="5">
        <v>44056</v>
      </c>
      <c r="D174" s="2">
        <v>2181</v>
      </c>
      <c r="E174" s="2">
        <v>2008</v>
      </c>
      <c r="F174" s="2">
        <v>101</v>
      </c>
      <c r="G174" s="2">
        <f t="shared" ref="G174:G175" si="52">D174-E174-F174</f>
        <v>72</v>
      </c>
      <c r="H174" s="34">
        <f t="shared" ref="H174:H175" si="53">D174/550000</f>
        <v>3.9654545454545454E-3</v>
      </c>
      <c r="I174" s="15">
        <f t="shared" ref="I174:I175" si="54">G174/550000</f>
        <v>1.309090909090909E-4</v>
      </c>
      <c r="J174" s="14">
        <f t="shared" ref="J174:J175" si="55">F174/550000</f>
        <v>1.8363636363636363E-4</v>
      </c>
      <c r="K174" s="2">
        <v>1070</v>
      </c>
      <c r="N174" s="1">
        <v>43935</v>
      </c>
    </row>
    <row r="175" spans="3:14" x14ac:dyDescent="0.25">
      <c r="C175" s="5">
        <v>44057</v>
      </c>
      <c r="D175" s="2">
        <v>2212</v>
      </c>
      <c r="E175" s="2">
        <v>2028</v>
      </c>
      <c r="F175" s="2">
        <v>101</v>
      </c>
      <c r="G175" s="2">
        <f t="shared" si="52"/>
        <v>83</v>
      </c>
      <c r="H175" s="34">
        <f t="shared" si="53"/>
        <v>4.021818181818182E-3</v>
      </c>
      <c r="I175" s="15">
        <f t="shared" si="54"/>
        <v>1.509090909090909E-4</v>
      </c>
      <c r="J175" s="14">
        <f t="shared" si="55"/>
        <v>1.8363636363636363E-4</v>
      </c>
      <c r="K175" s="2">
        <v>1088</v>
      </c>
    </row>
    <row r="176" spans="3:14" x14ac:dyDescent="0.25">
      <c r="C176" s="5">
        <v>44058</v>
      </c>
      <c r="D176" s="2">
        <v>2212</v>
      </c>
      <c r="E176" s="2">
        <v>2028</v>
      </c>
      <c r="F176" s="2">
        <v>101</v>
      </c>
      <c r="G176" s="2">
        <f t="shared" ref="G176:G180" si="56">D176-E176-F176</f>
        <v>83</v>
      </c>
      <c r="H176" s="34">
        <f t="shared" ref="H176:H180" si="57">D176/550000</f>
        <v>4.021818181818182E-3</v>
      </c>
      <c r="I176" s="15">
        <f t="shared" ref="I176:I180" si="58">G176/550000</f>
        <v>1.509090909090909E-4</v>
      </c>
      <c r="J176" s="14">
        <f t="shared" ref="J176:J180" si="59">F176/550000</f>
        <v>1.8363636363636363E-4</v>
      </c>
      <c r="K176" s="2">
        <v>1088</v>
      </c>
    </row>
    <row r="177" spans="3:31" x14ac:dyDescent="0.25">
      <c r="C177" s="5">
        <v>44059</v>
      </c>
      <c r="D177" s="2">
        <v>2212</v>
      </c>
      <c r="E177" s="2">
        <v>2028</v>
      </c>
      <c r="F177" s="2">
        <v>101</v>
      </c>
      <c r="G177" s="2">
        <f t="shared" si="56"/>
        <v>83</v>
      </c>
      <c r="H177" s="34">
        <f t="shared" si="57"/>
        <v>4.021818181818182E-3</v>
      </c>
      <c r="I177" s="15">
        <f t="shared" si="58"/>
        <v>1.509090909090909E-4</v>
      </c>
      <c r="J177" s="14">
        <f t="shared" si="59"/>
        <v>1.8363636363636363E-4</v>
      </c>
      <c r="K177" s="2">
        <v>1088</v>
      </c>
    </row>
    <row r="178" spans="3:31" x14ac:dyDescent="0.25">
      <c r="C178" s="5">
        <v>44060</v>
      </c>
      <c r="D178" s="2">
        <v>2232</v>
      </c>
      <c r="E178" s="2">
        <v>2053</v>
      </c>
      <c r="F178" s="2">
        <v>101</v>
      </c>
      <c r="G178" s="2">
        <f t="shared" si="56"/>
        <v>78</v>
      </c>
      <c r="H178" s="34">
        <f t="shared" si="57"/>
        <v>4.0581818181818184E-3</v>
      </c>
      <c r="I178" s="15">
        <f t="shared" si="58"/>
        <v>1.4181818181818181E-4</v>
      </c>
      <c r="J178" s="14">
        <f t="shared" si="59"/>
        <v>1.8363636363636363E-4</v>
      </c>
      <c r="K178" s="2">
        <v>1093</v>
      </c>
    </row>
    <row r="179" spans="3:31" x14ac:dyDescent="0.25">
      <c r="C179" s="5">
        <v>44061</v>
      </c>
      <c r="D179" s="2">
        <v>2232</v>
      </c>
      <c r="E179" s="2">
        <v>2053</v>
      </c>
      <c r="F179" s="2">
        <v>101</v>
      </c>
      <c r="G179" s="2">
        <f t="shared" si="56"/>
        <v>78</v>
      </c>
      <c r="H179" s="34">
        <f t="shared" si="57"/>
        <v>4.0581818181818184E-3</v>
      </c>
      <c r="I179" s="15">
        <f t="shared" si="58"/>
        <v>1.4181818181818181E-4</v>
      </c>
      <c r="J179" s="14">
        <f t="shared" si="59"/>
        <v>1.8363636363636363E-4</v>
      </c>
      <c r="K179" s="2">
        <v>1093</v>
      </c>
    </row>
    <row r="180" spans="3:31" x14ac:dyDescent="0.25">
      <c r="C180" s="5">
        <v>44062</v>
      </c>
      <c r="D180" s="2">
        <v>2261</v>
      </c>
      <c r="E180" s="2">
        <v>2074</v>
      </c>
      <c r="F180" s="2">
        <v>102</v>
      </c>
      <c r="G180" s="2">
        <f t="shared" si="56"/>
        <v>85</v>
      </c>
      <c r="H180" s="34">
        <f t="shared" si="57"/>
        <v>4.1109090909090913E-3</v>
      </c>
      <c r="I180" s="15">
        <f t="shared" si="58"/>
        <v>1.5454545454545454E-4</v>
      </c>
      <c r="J180" s="14">
        <f t="shared" si="59"/>
        <v>1.8545454545454545E-4</v>
      </c>
      <c r="K180" s="2">
        <v>1106</v>
      </c>
    </row>
    <row r="181" spans="3:31" x14ac:dyDescent="0.25">
      <c r="C181" s="5">
        <v>44063</v>
      </c>
    </row>
    <row r="182" spans="3:31" x14ac:dyDescent="0.25">
      <c r="C182" s="5">
        <v>44064</v>
      </c>
    </row>
    <row r="183" spans="3:31" x14ac:dyDescent="0.25">
      <c r="C183" s="5">
        <v>44065</v>
      </c>
      <c r="N183" s="1">
        <v>43936</v>
      </c>
    </row>
    <row r="184" spans="3:31" x14ac:dyDescent="0.25">
      <c r="C184" s="5">
        <v>44066</v>
      </c>
    </row>
    <row r="185" spans="3:31" x14ac:dyDescent="0.25">
      <c r="C185" s="5">
        <v>44067</v>
      </c>
    </row>
    <row r="186" spans="3:31" x14ac:dyDescent="0.25">
      <c r="C186" s="5">
        <v>44068</v>
      </c>
    </row>
    <row r="187" spans="3:31" x14ac:dyDescent="0.25">
      <c r="C187" s="5">
        <v>44069</v>
      </c>
      <c r="Y187" t="s">
        <v>29</v>
      </c>
    </row>
    <row r="188" spans="3:31" x14ac:dyDescent="0.25">
      <c r="C188" s="5">
        <v>44070</v>
      </c>
      <c r="AC188" t="s">
        <v>50</v>
      </c>
      <c r="AE188" s="20" t="s">
        <v>51</v>
      </c>
    </row>
    <row r="189" spans="3:31" x14ac:dyDescent="0.25">
      <c r="C189" s="5">
        <v>44071</v>
      </c>
      <c r="Y189" s="5">
        <v>43907</v>
      </c>
      <c r="Z189" s="2">
        <v>2</v>
      </c>
      <c r="AB189" s="5">
        <v>43907</v>
      </c>
      <c r="AC189">
        <v>18</v>
      </c>
      <c r="AD189">
        <v>2</v>
      </c>
      <c r="AE189" s="18">
        <f>Z269/80</f>
        <v>1.175</v>
      </c>
    </row>
    <row r="190" spans="3:31" x14ac:dyDescent="0.25">
      <c r="C190" s="5">
        <v>44072</v>
      </c>
      <c r="Y190" s="5">
        <v>43908</v>
      </c>
      <c r="Z190" s="2">
        <v>4</v>
      </c>
      <c r="AB190" s="5">
        <v>43908</v>
      </c>
      <c r="AC190">
        <v>18</v>
      </c>
      <c r="AD190">
        <f t="shared" ref="AD190:AD254" si="60">Z190-Z189</f>
        <v>2</v>
      </c>
    </row>
    <row r="191" spans="3:31" x14ac:dyDescent="0.25">
      <c r="C191" s="5">
        <v>44073</v>
      </c>
      <c r="Y191" s="5">
        <v>43909</v>
      </c>
      <c r="Z191" s="2">
        <v>4</v>
      </c>
      <c r="AB191" s="5">
        <v>43909</v>
      </c>
      <c r="AC191">
        <v>18</v>
      </c>
      <c r="AD191">
        <f t="shared" si="60"/>
        <v>0</v>
      </c>
    </row>
    <row r="192" spans="3:31" x14ac:dyDescent="0.25">
      <c r="C192" s="5">
        <v>44074</v>
      </c>
      <c r="Y192" s="5">
        <v>43910</v>
      </c>
      <c r="Z192" s="2">
        <v>5</v>
      </c>
      <c r="AB192" s="5">
        <v>43910</v>
      </c>
      <c r="AC192">
        <v>18</v>
      </c>
      <c r="AD192">
        <f t="shared" si="60"/>
        <v>1</v>
      </c>
    </row>
    <row r="193" spans="3:30" x14ac:dyDescent="0.25">
      <c r="C193" s="5">
        <v>44075</v>
      </c>
      <c r="N193" s="1">
        <v>43937</v>
      </c>
      <c r="Y193" s="5">
        <v>43911</v>
      </c>
      <c r="Z193" s="2">
        <v>5</v>
      </c>
      <c r="AB193" s="5">
        <v>43911</v>
      </c>
      <c r="AC193">
        <v>18</v>
      </c>
      <c r="AD193">
        <f t="shared" si="60"/>
        <v>0</v>
      </c>
    </row>
    <row r="194" spans="3:30" x14ac:dyDescent="0.25">
      <c r="C194" s="5">
        <v>44076</v>
      </c>
      <c r="Y194" s="5">
        <v>43912</v>
      </c>
      <c r="Z194" s="2">
        <v>5</v>
      </c>
      <c r="AB194" s="5">
        <v>43912</v>
      </c>
      <c r="AC194">
        <v>18</v>
      </c>
      <c r="AD194">
        <f t="shared" si="60"/>
        <v>0</v>
      </c>
    </row>
    <row r="195" spans="3:30" x14ac:dyDescent="0.25">
      <c r="C195" s="5">
        <v>44077</v>
      </c>
      <c r="Y195" s="5">
        <v>43913</v>
      </c>
      <c r="Z195" s="2">
        <v>6</v>
      </c>
      <c r="AB195" s="5">
        <v>43913</v>
      </c>
      <c r="AC195">
        <v>18</v>
      </c>
      <c r="AD195">
        <f t="shared" si="60"/>
        <v>1</v>
      </c>
    </row>
    <row r="196" spans="3:30" x14ac:dyDescent="0.25">
      <c r="C196" s="5">
        <v>44078</v>
      </c>
      <c r="Y196" s="5">
        <v>43914</v>
      </c>
      <c r="Z196" s="2">
        <v>7</v>
      </c>
      <c r="AB196" s="5">
        <v>43914</v>
      </c>
      <c r="AC196">
        <v>18</v>
      </c>
      <c r="AD196">
        <f t="shared" si="60"/>
        <v>1</v>
      </c>
    </row>
    <row r="197" spans="3:30" x14ac:dyDescent="0.25">
      <c r="C197" s="5">
        <v>44079</v>
      </c>
      <c r="Y197" s="5">
        <v>43915</v>
      </c>
      <c r="Z197" s="2">
        <v>8</v>
      </c>
      <c r="AB197" s="5">
        <v>43915</v>
      </c>
      <c r="AC197">
        <v>18</v>
      </c>
      <c r="AD197">
        <f t="shared" si="60"/>
        <v>1</v>
      </c>
    </row>
    <row r="198" spans="3:30" x14ac:dyDescent="0.25">
      <c r="C198" s="5">
        <v>44080</v>
      </c>
      <c r="Y198" s="5">
        <v>43916</v>
      </c>
      <c r="Z198" s="2">
        <v>9</v>
      </c>
      <c r="AB198" s="5">
        <v>43916</v>
      </c>
      <c r="AC198">
        <v>18</v>
      </c>
      <c r="AD198">
        <f t="shared" si="60"/>
        <v>1</v>
      </c>
    </row>
    <row r="199" spans="3:30" x14ac:dyDescent="0.25">
      <c r="C199" s="5">
        <v>44081</v>
      </c>
      <c r="Y199" s="5">
        <v>43917</v>
      </c>
      <c r="Z199" s="2">
        <v>14</v>
      </c>
      <c r="AB199" s="5">
        <v>43917</v>
      </c>
      <c r="AC199">
        <v>18</v>
      </c>
      <c r="AD199">
        <f t="shared" si="60"/>
        <v>5</v>
      </c>
    </row>
    <row r="200" spans="3:30" x14ac:dyDescent="0.25">
      <c r="C200" s="5">
        <v>44082</v>
      </c>
      <c r="Y200" s="5">
        <v>43918</v>
      </c>
      <c r="Z200" s="2">
        <v>14</v>
      </c>
      <c r="AB200" s="5">
        <v>43918</v>
      </c>
      <c r="AC200">
        <v>18</v>
      </c>
      <c r="AD200">
        <f t="shared" si="60"/>
        <v>0</v>
      </c>
    </row>
    <row r="201" spans="3:30" x14ac:dyDescent="0.25">
      <c r="N201" s="1">
        <v>43938</v>
      </c>
      <c r="Y201" s="5">
        <v>43919</v>
      </c>
      <c r="Z201" s="2">
        <v>14</v>
      </c>
      <c r="AB201" s="5">
        <v>43919</v>
      </c>
      <c r="AC201">
        <v>18</v>
      </c>
      <c r="AD201">
        <f t="shared" si="60"/>
        <v>0</v>
      </c>
    </row>
    <row r="202" spans="3:30" x14ac:dyDescent="0.25">
      <c r="D202" s="6" t="s">
        <v>24</v>
      </c>
      <c r="Y202" s="5">
        <v>43920</v>
      </c>
      <c r="Z202" s="2">
        <v>14</v>
      </c>
      <c r="AB202" s="5">
        <v>43920</v>
      </c>
      <c r="AC202">
        <v>18</v>
      </c>
      <c r="AD202">
        <f t="shared" si="60"/>
        <v>0</v>
      </c>
    </row>
    <row r="203" spans="3:30" x14ac:dyDescent="0.25">
      <c r="D203" s="6" t="s">
        <v>25</v>
      </c>
      <c r="Y203" s="5">
        <v>43921</v>
      </c>
      <c r="Z203" s="2">
        <v>15</v>
      </c>
      <c r="AB203" s="5">
        <v>43921</v>
      </c>
      <c r="AC203">
        <v>18</v>
      </c>
      <c r="AD203">
        <f t="shared" si="60"/>
        <v>1</v>
      </c>
    </row>
    <row r="204" spans="3:30" x14ac:dyDescent="0.25">
      <c r="D204" s="28"/>
      <c r="Y204" s="5">
        <v>43922</v>
      </c>
      <c r="Z204" s="2">
        <v>16</v>
      </c>
      <c r="AB204" s="5">
        <v>43922</v>
      </c>
      <c r="AC204">
        <v>18</v>
      </c>
      <c r="AD204">
        <f t="shared" si="60"/>
        <v>1</v>
      </c>
    </row>
    <row r="205" spans="3:30" x14ac:dyDescent="0.25">
      <c r="Y205" s="5">
        <v>43923</v>
      </c>
      <c r="Z205" s="2">
        <v>21</v>
      </c>
      <c r="AB205" s="5">
        <v>43923</v>
      </c>
      <c r="AC205">
        <v>18</v>
      </c>
      <c r="AD205">
        <f t="shared" si="60"/>
        <v>5</v>
      </c>
    </row>
    <row r="206" spans="3:30" ht="21" x14ac:dyDescent="0.35">
      <c r="D206" s="27" t="s">
        <v>49</v>
      </c>
      <c r="Y206" s="5">
        <v>43924</v>
      </c>
      <c r="Z206" s="2">
        <v>27</v>
      </c>
      <c r="AB206" s="5">
        <v>43924</v>
      </c>
      <c r="AC206">
        <v>18</v>
      </c>
      <c r="AD206">
        <f t="shared" si="60"/>
        <v>6</v>
      </c>
    </row>
    <row r="207" spans="3:30" x14ac:dyDescent="0.25">
      <c r="Y207" s="5">
        <v>43925</v>
      </c>
      <c r="Z207" s="2">
        <v>27</v>
      </c>
      <c r="AB207" s="5">
        <v>43925</v>
      </c>
      <c r="AC207">
        <v>18</v>
      </c>
      <c r="AD207">
        <f t="shared" si="60"/>
        <v>0</v>
      </c>
    </row>
    <row r="208" spans="3:30" x14ac:dyDescent="0.25">
      <c r="Y208" s="5">
        <v>43926</v>
      </c>
      <c r="Z208" s="2">
        <v>27</v>
      </c>
      <c r="AB208" s="5">
        <v>43926</v>
      </c>
      <c r="AC208">
        <v>18</v>
      </c>
      <c r="AD208">
        <f t="shared" si="60"/>
        <v>0</v>
      </c>
    </row>
    <row r="209" spans="14:30" x14ac:dyDescent="0.25">
      <c r="Y209" s="5">
        <v>43927</v>
      </c>
      <c r="Z209" s="2">
        <v>35</v>
      </c>
      <c r="AB209" s="5">
        <v>43927</v>
      </c>
      <c r="AC209">
        <v>18</v>
      </c>
      <c r="AD209">
        <f t="shared" si="60"/>
        <v>8</v>
      </c>
    </row>
    <row r="210" spans="14:30" x14ac:dyDescent="0.25">
      <c r="Y210" s="5">
        <v>43928</v>
      </c>
      <c r="Z210" s="2">
        <v>35</v>
      </c>
      <c r="AB210" s="5">
        <v>43928</v>
      </c>
      <c r="AC210">
        <v>18</v>
      </c>
      <c r="AD210">
        <f t="shared" si="60"/>
        <v>0</v>
      </c>
    </row>
    <row r="211" spans="14:30" x14ac:dyDescent="0.25">
      <c r="N211" s="1">
        <v>43939</v>
      </c>
      <c r="Y211" s="5">
        <v>43929</v>
      </c>
      <c r="Z211" s="2">
        <v>36</v>
      </c>
      <c r="AB211" s="5">
        <v>43929</v>
      </c>
      <c r="AC211">
        <v>18</v>
      </c>
      <c r="AD211">
        <f t="shared" si="60"/>
        <v>1</v>
      </c>
    </row>
    <row r="212" spans="14:30" x14ac:dyDescent="0.25">
      <c r="Y212" s="5">
        <v>43930</v>
      </c>
      <c r="Z212" s="2">
        <v>41</v>
      </c>
      <c r="AB212" s="5">
        <v>43930</v>
      </c>
      <c r="AC212">
        <v>18</v>
      </c>
      <c r="AD212">
        <f t="shared" si="60"/>
        <v>5</v>
      </c>
    </row>
    <row r="213" spans="14:30" x14ac:dyDescent="0.25">
      <c r="Y213" s="5">
        <v>43931</v>
      </c>
      <c r="Z213" s="2">
        <v>48</v>
      </c>
      <c r="AB213" s="5">
        <v>43931</v>
      </c>
      <c r="AC213">
        <v>18</v>
      </c>
      <c r="AD213">
        <f t="shared" si="60"/>
        <v>7</v>
      </c>
    </row>
    <row r="214" spans="14:30" x14ac:dyDescent="0.25">
      <c r="Y214" s="5">
        <v>43932</v>
      </c>
      <c r="Z214" s="2">
        <v>50</v>
      </c>
      <c r="AB214" s="5">
        <v>43932</v>
      </c>
      <c r="AC214">
        <v>18</v>
      </c>
      <c r="AD214">
        <f t="shared" si="60"/>
        <v>2</v>
      </c>
    </row>
    <row r="215" spans="14:30" x14ac:dyDescent="0.25">
      <c r="Y215" s="5">
        <v>43933</v>
      </c>
      <c r="Z215" s="2">
        <v>51</v>
      </c>
      <c r="AB215" s="5">
        <v>43933</v>
      </c>
      <c r="AC215">
        <v>18</v>
      </c>
      <c r="AD215">
        <f t="shared" si="60"/>
        <v>1</v>
      </c>
    </row>
    <row r="216" spans="14:30" x14ac:dyDescent="0.25">
      <c r="Y216" s="5">
        <v>43934</v>
      </c>
      <c r="Z216" s="2">
        <v>51</v>
      </c>
      <c r="AB216" s="5">
        <v>43934</v>
      </c>
      <c r="AC216">
        <v>18</v>
      </c>
      <c r="AD216">
        <f t="shared" si="60"/>
        <v>0</v>
      </c>
    </row>
    <row r="217" spans="14:30" x14ac:dyDescent="0.25">
      <c r="Y217" s="5">
        <v>43935</v>
      </c>
      <c r="Z217" s="2">
        <v>52</v>
      </c>
      <c r="AB217" s="5">
        <v>43935</v>
      </c>
      <c r="AC217">
        <v>18</v>
      </c>
      <c r="AD217">
        <f t="shared" si="60"/>
        <v>1</v>
      </c>
    </row>
    <row r="218" spans="14:30" x14ac:dyDescent="0.25">
      <c r="Y218" s="5">
        <v>43936</v>
      </c>
      <c r="Z218" s="2">
        <v>54</v>
      </c>
      <c r="AB218" s="5">
        <v>43936</v>
      </c>
      <c r="AC218">
        <v>18</v>
      </c>
      <c r="AD218">
        <f t="shared" si="60"/>
        <v>2</v>
      </c>
    </row>
    <row r="219" spans="14:30" x14ac:dyDescent="0.25">
      <c r="Y219" s="5">
        <v>43937</v>
      </c>
      <c r="Z219" s="2">
        <v>56</v>
      </c>
      <c r="AB219" s="5">
        <v>43937</v>
      </c>
      <c r="AC219">
        <v>18</v>
      </c>
      <c r="AD219">
        <f t="shared" si="60"/>
        <v>2</v>
      </c>
    </row>
    <row r="220" spans="14:30" x14ac:dyDescent="0.25">
      <c r="Y220" s="5">
        <v>43938</v>
      </c>
      <c r="Z220" s="2">
        <v>59</v>
      </c>
      <c r="AB220" s="5">
        <v>43938</v>
      </c>
      <c r="AC220">
        <v>18</v>
      </c>
      <c r="AD220">
        <f t="shared" si="60"/>
        <v>3</v>
      </c>
    </row>
    <row r="221" spans="14:30" x14ac:dyDescent="0.25">
      <c r="Y221" s="5">
        <v>43939</v>
      </c>
      <c r="Z221" s="2">
        <v>62</v>
      </c>
      <c r="AB221" s="5">
        <v>43939</v>
      </c>
      <c r="AC221">
        <v>18</v>
      </c>
      <c r="AD221">
        <f t="shared" si="60"/>
        <v>3</v>
      </c>
    </row>
    <row r="222" spans="14:30" x14ac:dyDescent="0.25">
      <c r="N222" s="1">
        <v>43941</v>
      </c>
      <c r="Y222" s="5">
        <v>43940</v>
      </c>
      <c r="Z222" s="2">
        <v>62</v>
      </c>
      <c r="AB222" s="5">
        <v>43940</v>
      </c>
      <c r="AC222">
        <v>18</v>
      </c>
      <c r="AD222">
        <f t="shared" si="60"/>
        <v>0</v>
      </c>
    </row>
    <row r="223" spans="14:30" x14ac:dyDescent="0.25">
      <c r="Y223" s="5">
        <v>43941</v>
      </c>
      <c r="Z223" s="2">
        <v>63</v>
      </c>
      <c r="AB223" s="5">
        <v>43941</v>
      </c>
      <c r="AC223">
        <v>18</v>
      </c>
      <c r="AD223">
        <f t="shared" si="60"/>
        <v>1</v>
      </c>
    </row>
    <row r="224" spans="14:30" x14ac:dyDescent="0.25">
      <c r="Y224" s="5">
        <v>43942</v>
      </c>
      <c r="Z224" s="2">
        <v>65</v>
      </c>
      <c r="AB224" s="5">
        <v>43942</v>
      </c>
      <c r="AC224">
        <v>18</v>
      </c>
      <c r="AD224">
        <f t="shared" si="60"/>
        <v>2</v>
      </c>
    </row>
    <row r="225" spans="14:30" x14ac:dyDescent="0.25">
      <c r="Y225" s="5">
        <v>43943</v>
      </c>
      <c r="Z225" s="2">
        <v>70</v>
      </c>
      <c r="AB225" s="5">
        <v>43943</v>
      </c>
      <c r="AC225">
        <v>18</v>
      </c>
      <c r="AD225">
        <f t="shared" si="60"/>
        <v>5</v>
      </c>
    </row>
    <row r="226" spans="14:30" x14ac:dyDescent="0.25">
      <c r="Y226" s="5">
        <v>43944</v>
      </c>
      <c r="Z226" s="2">
        <v>73</v>
      </c>
      <c r="AB226" s="5">
        <v>43944</v>
      </c>
      <c r="AC226">
        <v>18</v>
      </c>
      <c r="AD226">
        <f t="shared" si="60"/>
        <v>3</v>
      </c>
    </row>
    <row r="227" spans="14:30" x14ac:dyDescent="0.25">
      <c r="Y227" s="1">
        <v>43945</v>
      </c>
      <c r="Z227" s="2">
        <v>74</v>
      </c>
      <c r="AB227" s="1">
        <v>43945</v>
      </c>
      <c r="AC227">
        <v>18</v>
      </c>
      <c r="AD227">
        <f t="shared" si="60"/>
        <v>1</v>
      </c>
    </row>
    <row r="228" spans="14:30" x14ac:dyDescent="0.25">
      <c r="Y228" s="1">
        <v>43946</v>
      </c>
      <c r="Z228" s="2">
        <v>75</v>
      </c>
      <c r="AB228" s="1">
        <v>43946</v>
      </c>
      <c r="AC228">
        <v>18</v>
      </c>
      <c r="AD228">
        <f t="shared" si="60"/>
        <v>1</v>
      </c>
    </row>
    <row r="229" spans="14:30" x14ac:dyDescent="0.25">
      <c r="Y229" s="1">
        <v>43947</v>
      </c>
      <c r="Z229" s="2">
        <v>76</v>
      </c>
      <c r="AB229" s="1">
        <v>43947</v>
      </c>
      <c r="AC229">
        <v>18</v>
      </c>
      <c r="AD229">
        <f t="shared" si="60"/>
        <v>1</v>
      </c>
    </row>
    <row r="230" spans="14:30" x14ac:dyDescent="0.25">
      <c r="N230" s="1">
        <v>43942</v>
      </c>
      <c r="Y230" s="1">
        <v>43948</v>
      </c>
      <c r="Z230" s="2">
        <v>76</v>
      </c>
      <c r="AB230" s="1">
        <v>43948</v>
      </c>
      <c r="AC230">
        <v>18</v>
      </c>
      <c r="AD230">
        <f t="shared" si="60"/>
        <v>0</v>
      </c>
    </row>
    <row r="231" spans="14:30" x14ac:dyDescent="0.25">
      <c r="Y231" s="1">
        <v>43949</v>
      </c>
      <c r="Z231" s="2">
        <v>78</v>
      </c>
      <c r="AB231" s="1">
        <v>43949</v>
      </c>
      <c r="AC231">
        <v>18</v>
      </c>
      <c r="AD231">
        <f t="shared" si="60"/>
        <v>2</v>
      </c>
    </row>
    <row r="232" spans="14:30" x14ac:dyDescent="0.25">
      <c r="Y232" s="1">
        <v>43950</v>
      </c>
      <c r="Z232" s="2">
        <v>79</v>
      </c>
      <c r="AB232" s="1">
        <v>43950</v>
      </c>
      <c r="AC232">
        <v>18</v>
      </c>
      <c r="AD232">
        <f t="shared" si="60"/>
        <v>1</v>
      </c>
    </row>
    <row r="233" spans="14:30" x14ac:dyDescent="0.25">
      <c r="Y233" s="1">
        <v>43951</v>
      </c>
      <c r="Z233" s="2">
        <v>82</v>
      </c>
      <c r="AB233" s="1">
        <v>43951</v>
      </c>
      <c r="AC233">
        <v>18</v>
      </c>
      <c r="AD233">
        <f t="shared" si="60"/>
        <v>3</v>
      </c>
    </row>
    <row r="234" spans="14:30" x14ac:dyDescent="0.25">
      <c r="Y234" s="1">
        <v>43952</v>
      </c>
      <c r="Z234" s="2">
        <v>83</v>
      </c>
      <c r="AB234" s="1">
        <v>43952</v>
      </c>
      <c r="AC234">
        <v>18</v>
      </c>
      <c r="AD234">
        <f t="shared" si="60"/>
        <v>1</v>
      </c>
    </row>
    <row r="235" spans="14:30" x14ac:dyDescent="0.25">
      <c r="Y235" s="1">
        <v>43953</v>
      </c>
      <c r="Z235" s="2">
        <v>83</v>
      </c>
      <c r="AB235" s="1">
        <v>43953</v>
      </c>
      <c r="AC235">
        <v>18</v>
      </c>
      <c r="AD235">
        <f t="shared" si="60"/>
        <v>0</v>
      </c>
    </row>
    <row r="236" spans="14:30" x14ac:dyDescent="0.25">
      <c r="Y236" s="1">
        <v>43954</v>
      </c>
      <c r="Z236" s="2">
        <v>83</v>
      </c>
      <c r="AB236" s="1">
        <v>43954</v>
      </c>
      <c r="AC236">
        <v>18</v>
      </c>
      <c r="AD236">
        <f t="shared" si="60"/>
        <v>0</v>
      </c>
    </row>
    <row r="237" spans="14:30" x14ac:dyDescent="0.25">
      <c r="Y237" s="1">
        <v>43955</v>
      </c>
      <c r="Z237" s="2">
        <v>83</v>
      </c>
      <c r="AB237" s="1">
        <v>43955</v>
      </c>
      <c r="AC237">
        <v>18</v>
      </c>
      <c r="AD237">
        <f t="shared" si="60"/>
        <v>0</v>
      </c>
    </row>
    <row r="238" spans="14:30" x14ac:dyDescent="0.25">
      <c r="O238" s="19" t="s">
        <v>28</v>
      </c>
      <c r="Y238" s="1">
        <v>43956</v>
      </c>
      <c r="Z238" s="2">
        <v>84</v>
      </c>
      <c r="AB238" s="1">
        <v>43956</v>
      </c>
      <c r="AC238">
        <v>18</v>
      </c>
      <c r="AD238">
        <f t="shared" si="60"/>
        <v>1</v>
      </c>
    </row>
    <row r="239" spans="14:30" x14ac:dyDescent="0.25">
      <c r="Y239" s="1">
        <v>43957</v>
      </c>
      <c r="Z239" s="2">
        <v>84</v>
      </c>
      <c r="AB239" s="1">
        <v>43957</v>
      </c>
      <c r="AC239">
        <v>18</v>
      </c>
      <c r="AD239">
        <f t="shared" si="60"/>
        <v>0</v>
      </c>
    </row>
    <row r="240" spans="14:30" x14ac:dyDescent="0.25">
      <c r="N240" s="1">
        <v>43943</v>
      </c>
      <c r="Y240" s="1">
        <v>43958</v>
      </c>
      <c r="Z240" s="2">
        <v>85</v>
      </c>
      <c r="AB240" s="1">
        <v>43958</v>
      </c>
      <c r="AC240">
        <v>18</v>
      </c>
      <c r="AD240">
        <f t="shared" si="60"/>
        <v>1</v>
      </c>
    </row>
    <row r="241" spans="14:30" x14ac:dyDescent="0.25">
      <c r="Y241" s="1">
        <v>43959</v>
      </c>
      <c r="Z241" s="2">
        <v>85</v>
      </c>
      <c r="AB241" s="1">
        <v>43959</v>
      </c>
      <c r="AC241">
        <v>18</v>
      </c>
      <c r="AD241">
        <f t="shared" si="60"/>
        <v>0</v>
      </c>
    </row>
    <row r="242" spans="14:30" x14ac:dyDescent="0.25">
      <c r="Y242" s="1">
        <v>43960</v>
      </c>
      <c r="Z242" s="2">
        <v>85</v>
      </c>
      <c r="AB242" s="1">
        <v>43960</v>
      </c>
      <c r="AC242">
        <v>18</v>
      </c>
      <c r="AD242">
        <f t="shared" si="60"/>
        <v>0</v>
      </c>
    </row>
    <row r="243" spans="14:30" x14ac:dyDescent="0.25">
      <c r="Y243" s="1">
        <v>43961</v>
      </c>
      <c r="Z243" s="2">
        <v>85</v>
      </c>
      <c r="AB243" s="1">
        <v>43961</v>
      </c>
      <c r="AC243">
        <v>18</v>
      </c>
      <c r="AD243">
        <f t="shared" si="60"/>
        <v>0</v>
      </c>
    </row>
    <row r="244" spans="14:30" x14ac:dyDescent="0.25">
      <c r="Y244" s="1">
        <v>43962</v>
      </c>
      <c r="Z244" s="2">
        <v>86</v>
      </c>
      <c r="AB244" s="1">
        <v>43962</v>
      </c>
      <c r="AC244">
        <v>18</v>
      </c>
      <c r="AD244">
        <f t="shared" si="60"/>
        <v>1</v>
      </c>
    </row>
    <row r="245" spans="14:30" x14ac:dyDescent="0.25">
      <c r="Y245" s="1">
        <v>43963</v>
      </c>
      <c r="Z245" s="2">
        <v>87</v>
      </c>
      <c r="AB245" s="1">
        <v>43963</v>
      </c>
      <c r="AC245">
        <v>18</v>
      </c>
      <c r="AD245">
        <f t="shared" si="60"/>
        <v>1</v>
      </c>
    </row>
    <row r="246" spans="14:30" x14ac:dyDescent="0.25">
      <c r="N246" s="1">
        <v>43944</v>
      </c>
      <c r="Y246" s="1">
        <v>43964</v>
      </c>
      <c r="Z246" s="2">
        <v>87</v>
      </c>
      <c r="AB246" s="1">
        <v>43964</v>
      </c>
      <c r="AC246">
        <v>18</v>
      </c>
      <c r="AD246">
        <f t="shared" si="60"/>
        <v>0</v>
      </c>
    </row>
    <row r="247" spans="14:30" x14ac:dyDescent="0.25">
      <c r="Y247" s="1">
        <v>43965</v>
      </c>
      <c r="Z247" s="2">
        <v>87</v>
      </c>
      <c r="AB247" s="1">
        <v>43965</v>
      </c>
      <c r="AC247">
        <v>18</v>
      </c>
      <c r="AD247">
        <f t="shared" si="60"/>
        <v>0</v>
      </c>
    </row>
    <row r="248" spans="14:30" x14ac:dyDescent="0.25">
      <c r="Y248" s="1">
        <v>43966</v>
      </c>
      <c r="Z248" s="2">
        <v>88</v>
      </c>
      <c r="AB248" s="1">
        <v>43966</v>
      </c>
      <c r="AC248">
        <v>18</v>
      </c>
      <c r="AD248">
        <f t="shared" si="60"/>
        <v>1</v>
      </c>
    </row>
    <row r="249" spans="14:30" x14ac:dyDescent="0.25">
      <c r="Y249" s="1">
        <v>43967</v>
      </c>
      <c r="Z249" s="2">
        <v>88</v>
      </c>
      <c r="AB249" s="1">
        <v>43967</v>
      </c>
      <c r="AC249">
        <v>18</v>
      </c>
      <c r="AD249">
        <f t="shared" si="60"/>
        <v>0</v>
      </c>
    </row>
    <row r="250" spans="14:30" x14ac:dyDescent="0.25">
      <c r="Y250" s="1">
        <v>43968</v>
      </c>
      <c r="Z250" s="2">
        <v>88</v>
      </c>
      <c r="AB250" s="1">
        <v>43968</v>
      </c>
      <c r="AC250">
        <v>18</v>
      </c>
      <c r="AD250">
        <f t="shared" si="60"/>
        <v>0</v>
      </c>
    </row>
    <row r="251" spans="14:30" x14ac:dyDescent="0.25">
      <c r="Y251" s="1">
        <v>43969</v>
      </c>
      <c r="Z251" s="2">
        <v>88</v>
      </c>
      <c r="AB251" s="1">
        <v>43969</v>
      </c>
      <c r="AC251">
        <v>18</v>
      </c>
      <c r="AD251">
        <f t="shared" si="60"/>
        <v>0</v>
      </c>
    </row>
    <row r="252" spans="14:30" x14ac:dyDescent="0.25">
      <c r="Y252" s="1">
        <v>43970</v>
      </c>
      <c r="Z252" s="2">
        <v>89</v>
      </c>
      <c r="AB252" s="1">
        <v>43970</v>
      </c>
      <c r="AC252">
        <v>18</v>
      </c>
      <c r="AD252">
        <f t="shared" si="60"/>
        <v>1</v>
      </c>
    </row>
    <row r="253" spans="14:30" x14ac:dyDescent="0.25">
      <c r="N253" s="1">
        <v>43945</v>
      </c>
      <c r="Y253" s="1">
        <v>43971</v>
      </c>
      <c r="Z253" s="2">
        <v>91</v>
      </c>
      <c r="AB253" s="1">
        <v>43971</v>
      </c>
      <c r="AC253">
        <v>18</v>
      </c>
      <c r="AD253">
        <f t="shared" si="60"/>
        <v>2</v>
      </c>
    </row>
    <row r="254" spans="14:30" x14ac:dyDescent="0.25">
      <c r="Y254" s="1">
        <v>43972</v>
      </c>
      <c r="Z254" s="2">
        <v>91</v>
      </c>
      <c r="AB254" s="1">
        <v>43972</v>
      </c>
      <c r="AC254">
        <v>18</v>
      </c>
      <c r="AD254">
        <f t="shared" si="60"/>
        <v>0</v>
      </c>
    </row>
    <row r="255" spans="14:30" x14ac:dyDescent="0.25">
      <c r="Y255" s="1">
        <v>43973</v>
      </c>
      <c r="Z255" s="2">
        <v>91</v>
      </c>
      <c r="AB255" s="1">
        <v>43973</v>
      </c>
      <c r="AC255">
        <v>18</v>
      </c>
      <c r="AD255">
        <f t="shared" ref="AD255:AD300" si="61">Z255-Z254</f>
        <v>0</v>
      </c>
    </row>
    <row r="256" spans="14:30" x14ac:dyDescent="0.25">
      <c r="Y256" s="1">
        <v>43974</v>
      </c>
      <c r="Z256" s="2">
        <v>91</v>
      </c>
      <c r="AB256" s="1">
        <v>43974</v>
      </c>
      <c r="AC256">
        <v>18</v>
      </c>
      <c r="AD256">
        <f t="shared" si="61"/>
        <v>0</v>
      </c>
    </row>
    <row r="257" spans="14:30" x14ac:dyDescent="0.25">
      <c r="Y257" s="1">
        <v>43975</v>
      </c>
      <c r="Z257" s="2">
        <v>91</v>
      </c>
      <c r="AB257" s="1">
        <v>43975</v>
      </c>
      <c r="AC257">
        <v>18</v>
      </c>
      <c r="AD257">
        <f t="shared" si="61"/>
        <v>0</v>
      </c>
    </row>
    <row r="258" spans="14:30" x14ac:dyDescent="0.25">
      <c r="Y258" s="1">
        <v>43976</v>
      </c>
      <c r="Z258" s="2">
        <v>91</v>
      </c>
      <c r="AB258" s="1">
        <v>43976</v>
      </c>
      <c r="AC258">
        <v>18</v>
      </c>
      <c r="AD258">
        <f t="shared" si="61"/>
        <v>0</v>
      </c>
    </row>
    <row r="259" spans="14:30" x14ac:dyDescent="0.25">
      <c r="N259" s="1">
        <v>43946</v>
      </c>
      <c r="Y259" s="1">
        <v>43977</v>
      </c>
      <c r="Z259" s="2">
        <v>91</v>
      </c>
      <c r="AB259" s="1">
        <v>43977</v>
      </c>
      <c r="AC259">
        <v>18</v>
      </c>
      <c r="AD259">
        <f t="shared" si="61"/>
        <v>0</v>
      </c>
    </row>
    <row r="260" spans="14:30" x14ac:dyDescent="0.25">
      <c r="Y260" s="1">
        <v>43978</v>
      </c>
      <c r="Z260" s="2">
        <v>92</v>
      </c>
      <c r="AB260" s="1">
        <v>43978</v>
      </c>
      <c r="AC260">
        <v>18</v>
      </c>
      <c r="AD260">
        <f t="shared" si="61"/>
        <v>1</v>
      </c>
    </row>
    <row r="261" spans="14:30" x14ac:dyDescent="0.25">
      <c r="Y261" s="1">
        <v>43979</v>
      </c>
      <c r="Z261" s="2">
        <v>92</v>
      </c>
      <c r="AB261" s="1">
        <v>43979</v>
      </c>
      <c r="AC261">
        <v>18</v>
      </c>
      <c r="AD261">
        <f t="shared" si="61"/>
        <v>0</v>
      </c>
    </row>
    <row r="262" spans="14:30" x14ac:dyDescent="0.25">
      <c r="Y262" s="1">
        <v>43980</v>
      </c>
      <c r="Z262" s="2">
        <v>93</v>
      </c>
      <c r="AB262" s="1">
        <v>43980</v>
      </c>
      <c r="AC262">
        <v>18</v>
      </c>
      <c r="AD262">
        <f t="shared" si="61"/>
        <v>1</v>
      </c>
    </row>
    <row r="263" spans="14:30" x14ac:dyDescent="0.25">
      <c r="Y263" s="1">
        <v>43981</v>
      </c>
      <c r="Z263" s="2">
        <v>93</v>
      </c>
      <c r="AB263" s="1">
        <v>43981</v>
      </c>
      <c r="AC263">
        <v>18</v>
      </c>
      <c r="AD263">
        <f t="shared" si="61"/>
        <v>0</v>
      </c>
    </row>
    <row r="264" spans="14:30" x14ac:dyDescent="0.25">
      <c r="Y264" s="1">
        <v>43982</v>
      </c>
      <c r="Z264" s="2">
        <v>93</v>
      </c>
      <c r="AB264" s="1">
        <v>43982</v>
      </c>
      <c r="AC264">
        <v>18</v>
      </c>
      <c r="AD264">
        <f t="shared" si="61"/>
        <v>0</v>
      </c>
    </row>
    <row r="265" spans="14:30" x14ac:dyDescent="0.25">
      <c r="Y265" s="1">
        <v>43983</v>
      </c>
      <c r="Z265" s="2">
        <v>93</v>
      </c>
      <c r="AB265" s="1">
        <v>43983</v>
      </c>
      <c r="AC265">
        <v>18</v>
      </c>
      <c r="AD265">
        <f t="shared" si="61"/>
        <v>0</v>
      </c>
    </row>
    <row r="266" spans="14:30" x14ac:dyDescent="0.25">
      <c r="Y266" s="1">
        <v>43984</v>
      </c>
      <c r="Z266" s="2">
        <v>93</v>
      </c>
      <c r="AB266" s="1">
        <v>43984</v>
      </c>
      <c r="AC266">
        <v>18</v>
      </c>
      <c r="AD266">
        <f t="shared" si="61"/>
        <v>0</v>
      </c>
    </row>
    <row r="267" spans="14:30" x14ac:dyDescent="0.25">
      <c r="N267" s="1">
        <v>43947</v>
      </c>
      <c r="Y267" s="1">
        <v>43985</v>
      </c>
      <c r="Z267" s="2">
        <v>94</v>
      </c>
      <c r="AB267" s="1">
        <v>43985</v>
      </c>
      <c r="AC267">
        <v>18</v>
      </c>
      <c r="AD267">
        <f t="shared" si="61"/>
        <v>1</v>
      </c>
    </row>
    <row r="268" spans="14:30" x14ac:dyDescent="0.25">
      <c r="Y268" s="1">
        <v>43986</v>
      </c>
      <c r="Z268" s="2">
        <v>94</v>
      </c>
      <c r="AB268" s="1">
        <v>43986</v>
      </c>
      <c r="AC268">
        <v>18</v>
      </c>
      <c r="AD268">
        <f t="shared" si="61"/>
        <v>0</v>
      </c>
    </row>
    <row r="269" spans="14:30" x14ac:dyDescent="0.25">
      <c r="Y269" s="1">
        <v>43987</v>
      </c>
      <c r="Z269" s="2">
        <v>94</v>
      </c>
      <c r="AB269" s="1">
        <v>43987</v>
      </c>
      <c r="AC269">
        <v>18</v>
      </c>
      <c r="AD269">
        <f t="shared" si="61"/>
        <v>0</v>
      </c>
    </row>
    <row r="270" spans="14:30" x14ac:dyDescent="0.25">
      <c r="Y270" s="1">
        <v>43988</v>
      </c>
      <c r="Z270" s="2">
        <v>94</v>
      </c>
      <c r="AB270" s="1">
        <v>43988</v>
      </c>
      <c r="AC270">
        <v>18</v>
      </c>
      <c r="AD270">
        <f t="shared" si="61"/>
        <v>0</v>
      </c>
    </row>
    <row r="271" spans="14:30" x14ac:dyDescent="0.25">
      <c r="Y271" s="1">
        <v>43989</v>
      </c>
      <c r="Z271" s="2">
        <v>94</v>
      </c>
      <c r="AB271" s="1">
        <v>43989</v>
      </c>
      <c r="AC271">
        <v>18</v>
      </c>
      <c r="AD271">
        <f t="shared" si="61"/>
        <v>0</v>
      </c>
    </row>
    <row r="272" spans="14:30" x14ac:dyDescent="0.25">
      <c r="Y272" s="1">
        <v>43990</v>
      </c>
      <c r="Z272" s="2">
        <v>94</v>
      </c>
      <c r="AB272" s="1">
        <v>43990</v>
      </c>
      <c r="AC272">
        <v>18</v>
      </c>
      <c r="AD272">
        <f t="shared" si="61"/>
        <v>0</v>
      </c>
    </row>
    <row r="273" spans="14:30" x14ac:dyDescent="0.25">
      <c r="N273" s="1">
        <v>43949</v>
      </c>
      <c r="Y273" s="1">
        <v>43991</v>
      </c>
      <c r="Z273" s="2">
        <v>94</v>
      </c>
      <c r="AB273" s="1">
        <v>43991</v>
      </c>
      <c r="AC273">
        <v>18</v>
      </c>
      <c r="AD273">
        <f t="shared" si="61"/>
        <v>0</v>
      </c>
    </row>
    <row r="274" spans="14:30" x14ac:dyDescent="0.25">
      <c r="Y274" s="1">
        <v>43992</v>
      </c>
      <c r="Z274" s="2">
        <v>95</v>
      </c>
      <c r="AB274" s="1">
        <v>43992</v>
      </c>
      <c r="AC274">
        <v>18</v>
      </c>
      <c r="AD274">
        <f t="shared" si="61"/>
        <v>1</v>
      </c>
    </row>
    <row r="275" spans="14:30" x14ac:dyDescent="0.25">
      <c r="Y275" s="1">
        <v>43993</v>
      </c>
      <c r="Z275" s="2">
        <v>95</v>
      </c>
      <c r="AB275" s="1">
        <v>43993</v>
      </c>
      <c r="AC275">
        <v>18</v>
      </c>
      <c r="AD275">
        <f t="shared" si="61"/>
        <v>0</v>
      </c>
    </row>
    <row r="276" spans="14:30" x14ac:dyDescent="0.25">
      <c r="Y276" s="1">
        <v>43994</v>
      </c>
      <c r="Z276" s="2">
        <v>95</v>
      </c>
      <c r="AB276" s="1">
        <v>43994</v>
      </c>
      <c r="AC276">
        <v>18</v>
      </c>
      <c r="AD276">
        <f t="shared" si="61"/>
        <v>0</v>
      </c>
    </row>
    <row r="277" spans="14:30" x14ac:dyDescent="0.25">
      <c r="Y277" s="1">
        <v>43995</v>
      </c>
      <c r="Z277" s="2">
        <v>95</v>
      </c>
      <c r="AB277" s="1">
        <v>43995</v>
      </c>
      <c r="AC277">
        <v>18</v>
      </c>
      <c r="AD277">
        <f t="shared" si="61"/>
        <v>0</v>
      </c>
    </row>
    <row r="278" spans="14:30" x14ac:dyDescent="0.25">
      <c r="Y278" s="1">
        <v>43996</v>
      </c>
      <c r="Z278" s="2">
        <v>95</v>
      </c>
      <c r="AB278" s="1">
        <v>43996</v>
      </c>
      <c r="AC278">
        <v>18</v>
      </c>
      <c r="AD278">
        <f t="shared" si="61"/>
        <v>0</v>
      </c>
    </row>
    <row r="279" spans="14:30" x14ac:dyDescent="0.25">
      <c r="N279" s="1">
        <v>43950</v>
      </c>
      <c r="Y279" s="1">
        <v>43997</v>
      </c>
      <c r="Z279" s="2">
        <v>95</v>
      </c>
      <c r="AB279" s="1">
        <v>43997</v>
      </c>
      <c r="AC279">
        <v>18</v>
      </c>
      <c r="AD279">
        <f t="shared" si="61"/>
        <v>0</v>
      </c>
    </row>
    <row r="280" spans="14:30" x14ac:dyDescent="0.25">
      <c r="Y280" s="1">
        <v>43998</v>
      </c>
      <c r="Z280" s="2">
        <v>95</v>
      </c>
      <c r="AB280" s="1">
        <v>43998</v>
      </c>
      <c r="AC280">
        <v>18</v>
      </c>
      <c r="AD280">
        <f t="shared" si="61"/>
        <v>0</v>
      </c>
    </row>
    <row r="281" spans="14:30" x14ac:dyDescent="0.25">
      <c r="Y281" s="1">
        <v>43999</v>
      </c>
      <c r="Z281" s="2">
        <v>95</v>
      </c>
      <c r="AB281" s="1">
        <v>43999</v>
      </c>
      <c r="AC281">
        <v>18</v>
      </c>
      <c r="AD281">
        <f t="shared" si="61"/>
        <v>0</v>
      </c>
    </row>
    <row r="282" spans="14:30" x14ac:dyDescent="0.25">
      <c r="Y282" s="1">
        <v>44000</v>
      </c>
      <c r="Z282" s="2">
        <v>95</v>
      </c>
      <c r="AB282" s="1">
        <v>44000</v>
      </c>
      <c r="AC282">
        <v>18</v>
      </c>
      <c r="AD282">
        <f t="shared" si="61"/>
        <v>0</v>
      </c>
    </row>
    <row r="283" spans="14:30" x14ac:dyDescent="0.25">
      <c r="Y283" s="1">
        <v>44001</v>
      </c>
      <c r="Z283" s="2">
        <v>97</v>
      </c>
      <c r="AB283" s="1">
        <v>44001</v>
      </c>
      <c r="AC283">
        <v>18</v>
      </c>
      <c r="AD283">
        <f t="shared" si="61"/>
        <v>2</v>
      </c>
    </row>
    <row r="284" spans="14:30" x14ac:dyDescent="0.25">
      <c r="N284" s="1">
        <v>43951</v>
      </c>
      <c r="Y284" s="1">
        <v>44002</v>
      </c>
      <c r="Z284" s="2">
        <v>97</v>
      </c>
      <c r="AB284" s="1">
        <v>44002</v>
      </c>
      <c r="AC284">
        <v>18</v>
      </c>
      <c r="AD284">
        <f t="shared" si="61"/>
        <v>0</v>
      </c>
    </row>
    <row r="285" spans="14:30" x14ac:dyDescent="0.25">
      <c r="Y285" s="1">
        <v>44003</v>
      </c>
      <c r="Z285" s="2">
        <v>97</v>
      </c>
      <c r="AB285" s="1">
        <v>44003</v>
      </c>
      <c r="AC285">
        <v>18</v>
      </c>
      <c r="AD285">
        <f t="shared" si="61"/>
        <v>0</v>
      </c>
    </row>
    <row r="286" spans="14:30" x14ac:dyDescent="0.25">
      <c r="Y286" s="1">
        <v>44004</v>
      </c>
      <c r="Z286" s="2">
        <v>97</v>
      </c>
      <c r="AB286" s="1">
        <v>44004</v>
      </c>
      <c r="AC286">
        <v>18</v>
      </c>
      <c r="AD286">
        <f t="shared" si="61"/>
        <v>0</v>
      </c>
    </row>
    <row r="287" spans="14:30" x14ac:dyDescent="0.25">
      <c r="Y287" s="1">
        <v>44005</v>
      </c>
      <c r="Z287" s="2">
        <v>97</v>
      </c>
      <c r="AB287" s="1">
        <v>44005</v>
      </c>
      <c r="AC287">
        <v>18</v>
      </c>
      <c r="AD287">
        <f t="shared" si="61"/>
        <v>0</v>
      </c>
    </row>
    <row r="288" spans="14:30" x14ac:dyDescent="0.25">
      <c r="Y288" s="1">
        <v>44006</v>
      </c>
      <c r="Z288" s="2">
        <v>98</v>
      </c>
      <c r="AB288" s="1">
        <v>44006</v>
      </c>
      <c r="AC288">
        <v>18</v>
      </c>
      <c r="AD288">
        <f t="shared" si="61"/>
        <v>1</v>
      </c>
    </row>
    <row r="289" spans="14:30" x14ac:dyDescent="0.25">
      <c r="Y289" s="1">
        <v>44007</v>
      </c>
      <c r="Z289" s="2">
        <v>98</v>
      </c>
      <c r="AB289" s="1">
        <v>44007</v>
      </c>
      <c r="AC289">
        <v>18</v>
      </c>
      <c r="AD289">
        <f t="shared" si="61"/>
        <v>0</v>
      </c>
    </row>
    <row r="290" spans="14:30" x14ac:dyDescent="0.25">
      <c r="N290" s="1">
        <v>43952</v>
      </c>
      <c r="Y290" s="1">
        <v>44008</v>
      </c>
      <c r="Z290" s="2">
        <v>98</v>
      </c>
      <c r="AB290" s="1">
        <v>44008</v>
      </c>
      <c r="AC290">
        <v>18</v>
      </c>
      <c r="AD290">
        <f t="shared" si="61"/>
        <v>0</v>
      </c>
    </row>
    <row r="291" spans="14:30" x14ac:dyDescent="0.25">
      <c r="Y291" s="1">
        <v>44009</v>
      </c>
      <c r="Z291" s="2">
        <v>98</v>
      </c>
      <c r="AB291" s="1">
        <v>44009</v>
      </c>
      <c r="AC291">
        <v>18</v>
      </c>
      <c r="AD291">
        <f t="shared" si="61"/>
        <v>0</v>
      </c>
    </row>
    <row r="292" spans="14:30" x14ac:dyDescent="0.25">
      <c r="Y292" s="1">
        <v>44010</v>
      </c>
      <c r="Z292" s="2">
        <v>98</v>
      </c>
      <c r="AB292" s="1">
        <v>44010</v>
      </c>
      <c r="AC292">
        <v>18</v>
      </c>
      <c r="AD292">
        <f t="shared" si="61"/>
        <v>0</v>
      </c>
    </row>
    <row r="293" spans="14:30" x14ac:dyDescent="0.25">
      <c r="Y293" s="1">
        <v>44011</v>
      </c>
      <c r="Z293" s="2">
        <v>98</v>
      </c>
      <c r="AB293" s="1">
        <v>44011</v>
      </c>
      <c r="AC293">
        <v>18</v>
      </c>
      <c r="AD293">
        <f t="shared" si="61"/>
        <v>0</v>
      </c>
    </row>
    <row r="294" spans="14:30" x14ac:dyDescent="0.25">
      <c r="Y294" s="1">
        <v>44012</v>
      </c>
      <c r="Z294" s="2">
        <v>98</v>
      </c>
      <c r="AB294" s="1">
        <v>44012</v>
      </c>
      <c r="AC294">
        <v>18</v>
      </c>
      <c r="AD294">
        <f t="shared" si="61"/>
        <v>0</v>
      </c>
    </row>
    <row r="295" spans="14:30" x14ac:dyDescent="0.25">
      <c r="N295" s="1">
        <v>43956</v>
      </c>
      <c r="Y295" s="1">
        <v>44013</v>
      </c>
      <c r="Z295" s="2">
        <v>98</v>
      </c>
      <c r="AB295" s="1">
        <v>44013</v>
      </c>
      <c r="AC295">
        <v>18</v>
      </c>
      <c r="AD295">
        <f t="shared" si="61"/>
        <v>0</v>
      </c>
    </row>
    <row r="296" spans="14:30" x14ac:dyDescent="0.25">
      <c r="Y296" s="1">
        <v>44014</v>
      </c>
      <c r="Z296" s="2">
        <v>98</v>
      </c>
      <c r="AB296" s="1">
        <v>44014</v>
      </c>
      <c r="AC296">
        <v>18</v>
      </c>
      <c r="AD296">
        <f t="shared" si="61"/>
        <v>0</v>
      </c>
    </row>
    <row r="297" spans="14:30" x14ac:dyDescent="0.25">
      <c r="Y297" s="1">
        <v>44015</v>
      </c>
      <c r="Z297" s="2">
        <v>98</v>
      </c>
      <c r="AB297" s="1">
        <v>44015</v>
      </c>
      <c r="AC297">
        <v>18</v>
      </c>
      <c r="AD297">
        <f t="shared" si="61"/>
        <v>0</v>
      </c>
    </row>
    <row r="298" spans="14:30" x14ac:dyDescent="0.25">
      <c r="Y298" s="1">
        <v>44016</v>
      </c>
      <c r="Z298" s="2">
        <v>98</v>
      </c>
      <c r="AB298" s="1">
        <v>44016</v>
      </c>
      <c r="AC298">
        <v>18</v>
      </c>
      <c r="AD298">
        <f t="shared" si="61"/>
        <v>0</v>
      </c>
    </row>
    <row r="299" spans="14:30" x14ac:dyDescent="0.25">
      <c r="Y299" s="1">
        <v>44017</v>
      </c>
      <c r="Z299" s="2">
        <v>98</v>
      </c>
      <c r="AB299" s="1">
        <v>44017</v>
      </c>
      <c r="AC299">
        <v>18</v>
      </c>
      <c r="AD299">
        <f t="shared" si="61"/>
        <v>0</v>
      </c>
    </row>
    <row r="300" spans="14:30" x14ac:dyDescent="0.25">
      <c r="Y300" s="1">
        <v>44018</v>
      </c>
      <c r="Z300" s="2">
        <v>98</v>
      </c>
      <c r="AB300" s="1">
        <v>44018</v>
      </c>
      <c r="AC300">
        <v>18</v>
      </c>
      <c r="AD300">
        <f t="shared" si="61"/>
        <v>0</v>
      </c>
    </row>
    <row r="301" spans="14:30" x14ac:dyDescent="0.25">
      <c r="Y301" s="1">
        <v>44019</v>
      </c>
      <c r="Z301" s="2">
        <v>98</v>
      </c>
      <c r="AB301" s="1">
        <v>44019</v>
      </c>
      <c r="AC301">
        <v>18</v>
      </c>
      <c r="AD301">
        <f t="shared" ref="AD301:AD309" si="62">Z301-Z300</f>
        <v>0</v>
      </c>
    </row>
    <row r="302" spans="14:30" x14ac:dyDescent="0.25">
      <c r="Y302" s="1">
        <v>44020</v>
      </c>
      <c r="Z302" s="2">
        <v>99</v>
      </c>
      <c r="AB302" s="1">
        <v>44020</v>
      </c>
      <c r="AC302">
        <v>18</v>
      </c>
      <c r="AD302">
        <f t="shared" si="62"/>
        <v>1</v>
      </c>
    </row>
    <row r="303" spans="14:30" x14ac:dyDescent="0.25">
      <c r="Y303" s="1">
        <v>44021</v>
      </c>
      <c r="Z303" s="2">
        <v>99</v>
      </c>
      <c r="AB303" s="1">
        <v>44021</v>
      </c>
      <c r="AC303">
        <v>18</v>
      </c>
      <c r="AD303">
        <f t="shared" si="62"/>
        <v>0</v>
      </c>
    </row>
    <row r="304" spans="14:30" x14ac:dyDescent="0.25">
      <c r="Y304" s="1">
        <v>44022</v>
      </c>
      <c r="Z304" s="2">
        <v>100</v>
      </c>
      <c r="AB304" s="1">
        <v>44022</v>
      </c>
      <c r="AC304">
        <v>18</v>
      </c>
      <c r="AD304">
        <f t="shared" si="62"/>
        <v>1</v>
      </c>
    </row>
    <row r="305" spans="14:30" x14ac:dyDescent="0.25">
      <c r="N305" s="1">
        <v>43958</v>
      </c>
      <c r="Y305" s="1">
        <v>44023</v>
      </c>
      <c r="Z305" s="2">
        <v>100</v>
      </c>
      <c r="AB305" s="1">
        <v>44023</v>
      </c>
      <c r="AC305">
        <v>18</v>
      </c>
      <c r="AD305">
        <f t="shared" si="62"/>
        <v>0</v>
      </c>
    </row>
    <row r="306" spans="14:30" x14ac:dyDescent="0.25">
      <c r="Y306" s="1">
        <v>44024</v>
      </c>
      <c r="Z306" s="2">
        <v>100</v>
      </c>
      <c r="AB306" s="1">
        <v>44024</v>
      </c>
      <c r="AC306">
        <v>18</v>
      </c>
      <c r="AD306">
        <f t="shared" si="62"/>
        <v>0</v>
      </c>
    </row>
    <row r="307" spans="14:30" x14ac:dyDescent="0.25">
      <c r="Y307" s="1">
        <v>44025</v>
      </c>
      <c r="Z307" s="2">
        <v>100</v>
      </c>
      <c r="AB307" s="1">
        <v>44025</v>
      </c>
      <c r="AC307">
        <v>18</v>
      </c>
      <c r="AD307">
        <f t="shared" si="62"/>
        <v>0</v>
      </c>
    </row>
    <row r="308" spans="14:30" x14ac:dyDescent="0.25">
      <c r="Y308" s="1">
        <v>44026</v>
      </c>
      <c r="Z308" s="2">
        <v>100</v>
      </c>
      <c r="AB308" s="1">
        <v>44026</v>
      </c>
      <c r="AC308">
        <v>18</v>
      </c>
      <c r="AD308">
        <f t="shared" si="62"/>
        <v>0</v>
      </c>
    </row>
    <row r="309" spans="14:30" x14ac:dyDescent="0.25">
      <c r="Y309" s="1">
        <v>44027</v>
      </c>
      <c r="Z309" s="2">
        <v>100</v>
      </c>
      <c r="AB309" s="1">
        <v>44027</v>
      </c>
      <c r="AC309">
        <v>18</v>
      </c>
      <c r="AD309">
        <f t="shared" si="62"/>
        <v>0</v>
      </c>
    </row>
    <row r="310" spans="14:30" x14ac:dyDescent="0.25">
      <c r="Y310" s="1">
        <v>44028</v>
      </c>
      <c r="Z310" s="2">
        <v>100</v>
      </c>
      <c r="AB310" s="1">
        <v>44028</v>
      </c>
      <c r="AC310">
        <v>18</v>
      </c>
      <c r="AD310">
        <f t="shared" ref="AD310:AD344" si="63">Z310-Z309</f>
        <v>0</v>
      </c>
    </row>
    <row r="311" spans="14:30" x14ac:dyDescent="0.25">
      <c r="Y311" s="1">
        <v>44029</v>
      </c>
      <c r="Z311" s="2">
        <v>100</v>
      </c>
      <c r="AB311" s="1">
        <v>44029</v>
      </c>
      <c r="AC311">
        <v>18</v>
      </c>
      <c r="AD311">
        <f t="shared" si="63"/>
        <v>0</v>
      </c>
    </row>
    <row r="312" spans="14:30" x14ac:dyDescent="0.25">
      <c r="Y312" s="1">
        <v>44030</v>
      </c>
      <c r="Z312" s="2">
        <v>100</v>
      </c>
      <c r="AB312" s="1">
        <v>44030</v>
      </c>
      <c r="AC312">
        <v>18</v>
      </c>
      <c r="AD312">
        <f t="shared" si="63"/>
        <v>0</v>
      </c>
    </row>
    <row r="313" spans="14:30" x14ac:dyDescent="0.25">
      <c r="Y313" s="1">
        <v>44031</v>
      </c>
      <c r="Z313" s="2">
        <v>100</v>
      </c>
      <c r="AB313" s="1">
        <v>44031</v>
      </c>
      <c r="AC313">
        <v>18</v>
      </c>
      <c r="AD313">
        <f t="shared" si="63"/>
        <v>0</v>
      </c>
    </row>
    <row r="314" spans="14:30" x14ac:dyDescent="0.25">
      <c r="N314" s="1">
        <v>43962</v>
      </c>
      <c r="Y314" s="1">
        <v>44032</v>
      </c>
      <c r="Z314" s="2">
        <v>100</v>
      </c>
      <c r="AB314" s="1">
        <v>44032</v>
      </c>
      <c r="AC314">
        <v>18</v>
      </c>
      <c r="AD314">
        <f t="shared" si="63"/>
        <v>0</v>
      </c>
    </row>
    <row r="315" spans="14:30" x14ac:dyDescent="0.25">
      <c r="Y315" s="1">
        <v>44033</v>
      </c>
      <c r="Z315" s="2">
        <v>100</v>
      </c>
      <c r="AB315" s="1">
        <v>44033</v>
      </c>
      <c r="AC315">
        <v>18</v>
      </c>
      <c r="AD315">
        <f t="shared" si="63"/>
        <v>0</v>
      </c>
    </row>
    <row r="316" spans="14:30" x14ac:dyDescent="0.25">
      <c r="Y316" s="1">
        <v>44034</v>
      </c>
      <c r="Z316" s="2">
        <v>100</v>
      </c>
      <c r="AB316" s="1">
        <v>44034</v>
      </c>
      <c r="AC316">
        <v>18</v>
      </c>
      <c r="AD316">
        <f t="shared" si="63"/>
        <v>0</v>
      </c>
    </row>
    <row r="317" spans="14:30" x14ac:dyDescent="0.25">
      <c r="Y317" s="1">
        <v>44035</v>
      </c>
      <c r="Z317" s="2">
        <v>100</v>
      </c>
      <c r="AB317" s="1">
        <v>44035</v>
      </c>
      <c r="AC317">
        <v>18</v>
      </c>
      <c r="AD317">
        <f t="shared" si="63"/>
        <v>0</v>
      </c>
    </row>
    <row r="318" spans="14:30" x14ac:dyDescent="0.25">
      <c r="Y318" s="1">
        <v>44036</v>
      </c>
      <c r="Z318" s="2">
        <v>100</v>
      </c>
      <c r="AB318" s="1">
        <v>44036</v>
      </c>
      <c r="AC318">
        <v>18</v>
      </c>
      <c r="AD318">
        <f t="shared" si="63"/>
        <v>0</v>
      </c>
    </row>
    <row r="319" spans="14:30" x14ac:dyDescent="0.25">
      <c r="N319" s="1">
        <v>43933</v>
      </c>
      <c r="Y319" s="1">
        <v>44037</v>
      </c>
      <c r="Z319" s="2">
        <v>100</v>
      </c>
      <c r="AB319" s="1">
        <v>44037</v>
      </c>
      <c r="AC319">
        <v>18</v>
      </c>
      <c r="AD319">
        <f t="shared" si="63"/>
        <v>0</v>
      </c>
    </row>
    <row r="320" spans="14:30" x14ac:dyDescent="0.25">
      <c r="Y320" s="1">
        <v>44038</v>
      </c>
      <c r="Z320" s="2">
        <v>100</v>
      </c>
      <c r="AB320" s="1">
        <v>44038</v>
      </c>
      <c r="AC320">
        <v>18</v>
      </c>
      <c r="AD320">
        <f t="shared" si="63"/>
        <v>0</v>
      </c>
    </row>
    <row r="321" spans="14:30" x14ac:dyDescent="0.25">
      <c r="Y321" s="1">
        <v>44039</v>
      </c>
      <c r="Z321" s="2">
        <v>100</v>
      </c>
      <c r="AB321" s="1">
        <v>44039</v>
      </c>
      <c r="AC321">
        <v>18</v>
      </c>
      <c r="AD321">
        <f t="shared" si="63"/>
        <v>0</v>
      </c>
    </row>
    <row r="322" spans="14:30" x14ac:dyDescent="0.25">
      <c r="Y322" s="1">
        <v>44040</v>
      </c>
      <c r="Z322" s="2">
        <v>100</v>
      </c>
      <c r="AB322" s="1">
        <v>44040</v>
      </c>
      <c r="AC322">
        <v>18</v>
      </c>
      <c r="AD322">
        <f t="shared" si="63"/>
        <v>0</v>
      </c>
    </row>
    <row r="323" spans="14:30" x14ac:dyDescent="0.25">
      <c r="N323" s="1">
        <v>43966</v>
      </c>
      <c r="Y323" s="1">
        <v>44041</v>
      </c>
      <c r="Z323" s="2">
        <v>100</v>
      </c>
      <c r="AB323" s="1">
        <v>44041</v>
      </c>
      <c r="AC323">
        <v>18</v>
      </c>
      <c r="AD323">
        <f t="shared" si="63"/>
        <v>0</v>
      </c>
    </row>
    <row r="324" spans="14:30" x14ac:dyDescent="0.25">
      <c r="Y324" s="1">
        <v>44042</v>
      </c>
      <c r="Z324" s="2">
        <v>100</v>
      </c>
      <c r="AB324" s="1">
        <v>44042</v>
      </c>
      <c r="AC324">
        <v>18</v>
      </c>
      <c r="AD324">
        <f t="shared" si="63"/>
        <v>0</v>
      </c>
    </row>
    <row r="325" spans="14:30" x14ac:dyDescent="0.25">
      <c r="Y325" s="1">
        <v>44043</v>
      </c>
      <c r="Z325" s="2">
        <v>100</v>
      </c>
      <c r="AB325" s="1">
        <v>44043</v>
      </c>
      <c r="AC325">
        <v>18</v>
      </c>
      <c r="AD325">
        <f t="shared" si="63"/>
        <v>0</v>
      </c>
    </row>
    <row r="326" spans="14:30" x14ac:dyDescent="0.25">
      <c r="Y326" s="1">
        <v>44044</v>
      </c>
      <c r="Z326" s="2">
        <v>100</v>
      </c>
      <c r="AB326" s="1">
        <v>44044</v>
      </c>
      <c r="AC326">
        <v>18</v>
      </c>
      <c r="AD326">
        <f t="shared" si="63"/>
        <v>0</v>
      </c>
    </row>
    <row r="327" spans="14:30" x14ac:dyDescent="0.25">
      <c r="Y327" s="1">
        <v>44045</v>
      </c>
      <c r="Z327" s="2">
        <v>100</v>
      </c>
      <c r="AB327" s="1">
        <v>44045</v>
      </c>
      <c r="AC327">
        <v>18</v>
      </c>
      <c r="AD327">
        <f t="shared" si="63"/>
        <v>0</v>
      </c>
    </row>
    <row r="328" spans="14:30" x14ac:dyDescent="0.25">
      <c r="N328" s="1">
        <v>43970</v>
      </c>
      <c r="Y328" s="1">
        <v>44046</v>
      </c>
      <c r="Z328" s="2">
        <v>100</v>
      </c>
      <c r="AB328" s="1">
        <v>44046</v>
      </c>
      <c r="AC328">
        <v>18</v>
      </c>
      <c r="AD328">
        <f t="shared" si="63"/>
        <v>0</v>
      </c>
    </row>
    <row r="329" spans="14:30" x14ac:dyDescent="0.25">
      <c r="Y329" s="1">
        <v>44047</v>
      </c>
      <c r="Z329" s="2">
        <v>100</v>
      </c>
      <c r="AB329" s="1">
        <v>44047</v>
      </c>
      <c r="AC329">
        <v>18</v>
      </c>
      <c r="AD329">
        <f t="shared" si="63"/>
        <v>0</v>
      </c>
    </row>
    <row r="330" spans="14:30" x14ac:dyDescent="0.25">
      <c r="Y330" s="1">
        <v>44048</v>
      </c>
      <c r="Z330" s="2">
        <v>100</v>
      </c>
      <c r="AB330" s="1">
        <v>44048</v>
      </c>
      <c r="AC330">
        <v>18</v>
      </c>
      <c r="AD330">
        <f t="shared" si="63"/>
        <v>0</v>
      </c>
    </row>
    <row r="331" spans="14:30" x14ac:dyDescent="0.25">
      <c r="Y331" s="1">
        <v>44049</v>
      </c>
      <c r="Z331" s="2">
        <v>100</v>
      </c>
      <c r="AB331" s="1">
        <v>44049</v>
      </c>
      <c r="AC331">
        <v>18</v>
      </c>
      <c r="AD331">
        <f t="shared" si="63"/>
        <v>0</v>
      </c>
    </row>
    <row r="332" spans="14:30" x14ac:dyDescent="0.25">
      <c r="Y332" s="1">
        <v>44050</v>
      </c>
      <c r="Z332" s="2">
        <v>100</v>
      </c>
      <c r="AB332" s="1">
        <v>44050</v>
      </c>
      <c r="AC332">
        <v>18</v>
      </c>
      <c r="AD332">
        <f t="shared" si="63"/>
        <v>0</v>
      </c>
    </row>
    <row r="333" spans="14:30" x14ac:dyDescent="0.25">
      <c r="N333" s="1">
        <v>43971</v>
      </c>
      <c r="Y333" s="1">
        <v>44051</v>
      </c>
      <c r="Z333" s="2">
        <v>100</v>
      </c>
      <c r="AB333" s="1">
        <v>44051</v>
      </c>
      <c r="AC333">
        <v>18</v>
      </c>
      <c r="AD333">
        <f t="shared" si="63"/>
        <v>0</v>
      </c>
    </row>
    <row r="334" spans="14:30" x14ac:dyDescent="0.25">
      <c r="Y334" s="1">
        <v>44052</v>
      </c>
      <c r="Z334" s="2">
        <v>100</v>
      </c>
      <c r="AB334" s="1">
        <v>44052</v>
      </c>
      <c r="AC334">
        <v>18</v>
      </c>
      <c r="AD334">
        <f t="shared" si="63"/>
        <v>0</v>
      </c>
    </row>
    <row r="335" spans="14:30" x14ac:dyDescent="0.25">
      <c r="Y335" s="1">
        <v>44053</v>
      </c>
      <c r="Z335" s="2">
        <v>100</v>
      </c>
      <c r="AB335" s="1">
        <v>44053</v>
      </c>
      <c r="AC335">
        <v>18</v>
      </c>
      <c r="AD335">
        <f t="shared" si="63"/>
        <v>0</v>
      </c>
    </row>
    <row r="336" spans="14:30" x14ac:dyDescent="0.25">
      <c r="Y336" s="1">
        <v>44054</v>
      </c>
      <c r="Z336" s="2">
        <v>100</v>
      </c>
      <c r="AB336" s="1">
        <v>44054</v>
      </c>
      <c r="AC336">
        <v>18</v>
      </c>
      <c r="AD336">
        <f t="shared" si="63"/>
        <v>0</v>
      </c>
    </row>
    <row r="337" spans="14:30" x14ac:dyDescent="0.25">
      <c r="Y337" s="1">
        <v>44055</v>
      </c>
      <c r="Z337" s="2">
        <v>101</v>
      </c>
      <c r="AB337" s="1">
        <v>44055</v>
      </c>
      <c r="AC337">
        <v>18</v>
      </c>
      <c r="AD337">
        <f t="shared" si="63"/>
        <v>1</v>
      </c>
    </row>
    <row r="338" spans="14:30" x14ac:dyDescent="0.25">
      <c r="Y338" s="1">
        <v>44056</v>
      </c>
      <c r="Z338" s="2">
        <v>101</v>
      </c>
      <c r="AB338" s="1">
        <v>44056</v>
      </c>
      <c r="AC338">
        <v>18</v>
      </c>
      <c r="AD338">
        <f t="shared" si="63"/>
        <v>0</v>
      </c>
    </row>
    <row r="339" spans="14:30" x14ac:dyDescent="0.25">
      <c r="N339" s="1">
        <v>43978</v>
      </c>
      <c r="Y339" s="1">
        <v>44057</v>
      </c>
      <c r="Z339" s="2">
        <v>101</v>
      </c>
      <c r="AB339" s="1">
        <v>44057</v>
      </c>
      <c r="AC339">
        <v>18</v>
      </c>
      <c r="AD339">
        <f t="shared" si="63"/>
        <v>0</v>
      </c>
    </row>
    <row r="340" spans="14:30" x14ac:dyDescent="0.25">
      <c r="Y340" s="1">
        <v>44058</v>
      </c>
      <c r="Z340" s="2">
        <v>101</v>
      </c>
      <c r="AB340" s="1">
        <v>44058</v>
      </c>
      <c r="AC340">
        <v>18</v>
      </c>
      <c r="AD340">
        <f t="shared" si="63"/>
        <v>0</v>
      </c>
    </row>
    <row r="341" spans="14:30" x14ac:dyDescent="0.25">
      <c r="Y341" s="1">
        <v>44059</v>
      </c>
      <c r="Z341" s="2">
        <v>101</v>
      </c>
      <c r="AB341" s="1">
        <v>44059</v>
      </c>
      <c r="AC341">
        <v>18</v>
      </c>
      <c r="AD341">
        <f t="shared" si="63"/>
        <v>0</v>
      </c>
    </row>
    <row r="342" spans="14:30" x14ac:dyDescent="0.25">
      <c r="Y342" s="1">
        <v>44060</v>
      </c>
      <c r="Z342" s="2">
        <v>101</v>
      </c>
      <c r="AB342" s="1">
        <v>44060</v>
      </c>
      <c r="AC342">
        <v>18</v>
      </c>
      <c r="AD342">
        <f t="shared" si="63"/>
        <v>0</v>
      </c>
    </row>
    <row r="343" spans="14:30" x14ac:dyDescent="0.25">
      <c r="N343" s="1">
        <v>43980</v>
      </c>
      <c r="Y343" s="1">
        <v>44061</v>
      </c>
      <c r="Z343" s="2">
        <v>101</v>
      </c>
      <c r="AB343" s="1">
        <v>44061</v>
      </c>
      <c r="AC343">
        <v>18</v>
      </c>
      <c r="AD343">
        <f t="shared" si="63"/>
        <v>0</v>
      </c>
    </row>
    <row r="344" spans="14:30" x14ac:dyDescent="0.25">
      <c r="Y344" s="1">
        <v>44062</v>
      </c>
      <c r="Z344" s="2">
        <v>102</v>
      </c>
      <c r="AB344" s="1">
        <v>44062</v>
      </c>
      <c r="AC344">
        <v>18</v>
      </c>
      <c r="AD344">
        <f t="shared" si="63"/>
        <v>1</v>
      </c>
    </row>
    <row r="345" spans="14:30" x14ac:dyDescent="0.25">
      <c r="Y345" s="1">
        <v>44063</v>
      </c>
      <c r="AB345" s="1">
        <v>44063</v>
      </c>
    </row>
    <row r="346" spans="14:30" x14ac:dyDescent="0.25">
      <c r="Y346" s="1">
        <v>44064</v>
      </c>
      <c r="AB346" s="1">
        <v>44064</v>
      </c>
    </row>
    <row r="347" spans="14:30" x14ac:dyDescent="0.25">
      <c r="Y347" s="1">
        <v>44065</v>
      </c>
      <c r="AB347" s="1">
        <v>44065</v>
      </c>
    </row>
    <row r="348" spans="14:30" x14ac:dyDescent="0.25">
      <c r="Y348" s="1">
        <v>44066</v>
      </c>
    </row>
    <row r="349" spans="14:30" x14ac:dyDescent="0.25">
      <c r="N349" s="1">
        <v>43985</v>
      </c>
    </row>
    <row r="356" spans="14:14" x14ac:dyDescent="0.25">
      <c r="N356" s="1">
        <v>43992</v>
      </c>
    </row>
    <row r="370" spans="14:14" x14ac:dyDescent="0.25">
      <c r="N370" s="1">
        <v>44001</v>
      </c>
    </row>
    <row r="383" spans="14:14" x14ac:dyDescent="0.25">
      <c r="N383" s="1">
        <v>44006</v>
      </c>
    </row>
    <row r="389" spans="14:14" x14ac:dyDescent="0.25">
      <c r="N389" s="1">
        <v>44020</v>
      </c>
    </row>
    <row r="395" spans="14:14" x14ac:dyDescent="0.25">
      <c r="N395" s="1">
        <v>44022</v>
      </c>
    </row>
    <row r="401" spans="14:14" x14ac:dyDescent="0.25">
      <c r="N401" s="1">
        <v>44056</v>
      </c>
    </row>
    <row r="406" spans="14:14" x14ac:dyDescent="0.25">
      <c r="N406" s="1">
        <v>44062</v>
      </c>
    </row>
    <row r="495" spans="33:33" x14ac:dyDescent="0.25">
      <c r="AG495" t="s">
        <v>10</v>
      </c>
    </row>
  </sheetData>
  <hyperlinks>
    <hyperlink ref="G3" r:id="rId1" xr:uid="{57CF10CC-3F52-4AE7-BA87-78F1993E6715}"/>
  </hyperlinks>
  <pageMargins left="0.25" right="0.25" top="0.75" bottom="0.75" header="0.3" footer="0.3"/>
  <pageSetup paperSize="9" scale="37" fitToHeight="0" orientation="landscape" horizontalDpi="200" verticalDpi="200" r:id="rId2"/>
  <ignoredErrors>
    <ignoredError sqref="I6:I25 I39:I180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EE4F6-61EE-449E-BA63-F7C16B690F85}">
  <sheetPr>
    <pageSetUpPr fitToPage="1"/>
  </sheetPr>
  <dimension ref="C1:AQ48"/>
  <sheetViews>
    <sheetView topLeftCell="S1" zoomScale="75" zoomScaleNormal="75" workbookViewId="0">
      <selection activeCell="AJ6" sqref="AJ6"/>
    </sheetView>
  </sheetViews>
  <sheetFormatPr baseColWidth="10" defaultRowHeight="15" x14ac:dyDescent="0.25"/>
  <cols>
    <col min="1" max="1" width="2" customWidth="1"/>
    <col min="2" max="2" width="1.42578125" customWidth="1"/>
    <col min="3" max="3" width="41.5703125" customWidth="1"/>
  </cols>
  <sheetData>
    <row r="1" spans="3:43" ht="23.25" x14ac:dyDescent="0.35">
      <c r="C1" s="23" t="s">
        <v>41</v>
      </c>
      <c r="D1" s="22" t="s">
        <v>43</v>
      </c>
      <c r="F1" t="s">
        <v>45</v>
      </c>
    </row>
    <row r="3" spans="3:43" x14ac:dyDescent="0.25">
      <c r="C3" s="7" t="s">
        <v>30</v>
      </c>
      <c r="D3" s="21">
        <v>43935</v>
      </c>
      <c r="E3" s="21">
        <v>43936</v>
      </c>
      <c r="F3" s="21">
        <v>43937</v>
      </c>
      <c r="G3" s="21">
        <v>43938</v>
      </c>
      <c r="H3" s="21">
        <v>43939</v>
      </c>
      <c r="I3" s="21">
        <v>43940</v>
      </c>
      <c r="J3" s="21">
        <v>43941</v>
      </c>
      <c r="K3" s="21">
        <v>43942</v>
      </c>
      <c r="L3" s="21">
        <v>43943</v>
      </c>
      <c r="M3" s="21">
        <v>43944</v>
      </c>
      <c r="N3" s="21">
        <v>43945</v>
      </c>
      <c r="O3" s="21">
        <v>43946</v>
      </c>
      <c r="P3" s="21">
        <v>43947</v>
      </c>
      <c r="Q3" s="21">
        <v>43948</v>
      </c>
      <c r="R3" s="21">
        <v>43949</v>
      </c>
      <c r="S3" s="5">
        <v>43950</v>
      </c>
      <c r="T3" s="1">
        <v>43951</v>
      </c>
      <c r="U3" s="1">
        <v>43952</v>
      </c>
      <c r="V3" s="1">
        <v>43953</v>
      </c>
      <c r="W3" s="1">
        <v>43954</v>
      </c>
      <c r="X3" s="1">
        <v>43955</v>
      </c>
      <c r="Y3" s="1">
        <v>43956</v>
      </c>
      <c r="Z3" s="1">
        <v>43957</v>
      </c>
      <c r="AA3" s="1">
        <v>43958</v>
      </c>
      <c r="AB3" s="1">
        <v>43959</v>
      </c>
      <c r="AC3" s="1">
        <v>43960</v>
      </c>
      <c r="AD3" s="1">
        <v>43961</v>
      </c>
      <c r="AE3" s="1">
        <v>43962</v>
      </c>
      <c r="AF3" s="1">
        <v>43963</v>
      </c>
      <c r="AG3" s="1">
        <v>43964</v>
      </c>
      <c r="AH3" s="1">
        <v>43965</v>
      </c>
      <c r="AI3" s="1">
        <v>43966</v>
      </c>
      <c r="AJ3" s="1">
        <v>43967</v>
      </c>
      <c r="AK3" s="1">
        <v>43968</v>
      </c>
      <c r="AL3" s="1">
        <v>43969</v>
      </c>
      <c r="AM3" s="1">
        <v>43970</v>
      </c>
      <c r="AN3" s="1">
        <v>43971</v>
      </c>
      <c r="AO3" s="1">
        <v>43972</v>
      </c>
      <c r="AP3" s="1">
        <v>43973</v>
      </c>
      <c r="AQ3" s="1">
        <v>43974</v>
      </c>
    </row>
    <row r="4" spans="3:43" ht="5.25" customHeight="1" x14ac:dyDescent="0.25">
      <c r="C4" s="7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3:43" x14ac:dyDescent="0.25">
      <c r="C5" s="7" t="s">
        <v>31</v>
      </c>
      <c r="D5" s="9">
        <v>59865</v>
      </c>
      <c r="E5" s="9">
        <v>58349</v>
      </c>
      <c r="F5" s="9">
        <v>56646</v>
      </c>
      <c r="G5" s="9">
        <v>53931</v>
      </c>
      <c r="H5" s="9">
        <v>53483</v>
      </c>
      <c r="I5" s="9">
        <v>52598</v>
      </c>
      <c r="J5" s="9">
        <v>50703</v>
      </c>
      <c r="K5" s="9">
        <v>48058</v>
      </c>
      <c r="L5" s="9">
        <v>45969</v>
      </c>
      <c r="M5" s="9">
        <v>44254</v>
      </c>
      <c r="N5" s="9">
        <v>39439</v>
      </c>
      <c r="O5" s="9">
        <v>40836</v>
      </c>
      <c r="P5" s="9">
        <v>39794</v>
      </c>
      <c r="Q5" s="9">
        <v>38132</v>
      </c>
      <c r="R5" s="9">
        <v>36198</v>
      </c>
      <c r="S5" s="9">
        <v>34671</v>
      </c>
      <c r="T5" s="9">
        <v>32886</v>
      </c>
      <c r="U5" s="9">
        <v>30441</v>
      </c>
      <c r="V5" s="9">
        <v>29155</v>
      </c>
      <c r="W5" s="9">
        <v>28198</v>
      </c>
      <c r="X5" s="25">
        <v>26459</v>
      </c>
      <c r="Y5" s="9">
        <v>24914</v>
      </c>
      <c r="Z5" s="9">
        <v>20987</v>
      </c>
      <c r="AA5" s="9">
        <v>20338</v>
      </c>
      <c r="AB5" s="26">
        <v>21378</v>
      </c>
      <c r="AC5" s="9">
        <v>20475</v>
      </c>
      <c r="AD5" s="9">
        <v>19910</v>
      </c>
      <c r="AE5" s="9">
        <v>19228</v>
      </c>
      <c r="AF5" s="9">
        <v>18233</v>
      </c>
      <c r="AG5" s="9">
        <v>17537</v>
      </c>
      <c r="AH5" s="9">
        <v>16294</v>
      </c>
      <c r="AI5" s="9">
        <v>16294</v>
      </c>
      <c r="AJ5" s="9">
        <v>16294</v>
      </c>
      <c r="AK5" s="9">
        <v>15743</v>
      </c>
      <c r="AL5" s="9">
        <v>15053</v>
      </c>
      <c r="AM5" s="9">
        <v>15304</v>
      </c>
      <c r="AN5" s="9">
        <v>14515</v>
      </c>
      <c r="AO5" s="9">
        <v>13968</v>
      </c>
      <c r="AP5" s="9">
        <v>13362</v>
      </c>
    </row>
    <row r="6" spans="3:43" x14ac:dyDescent="0.25">
      <c r="C6" s="7"/>
    </row>
    <row r="7" spans="3:43" x14ac:dyDescent="0.25">
      <c r="Q7" s="7" t="s">
        <v>32</v>
      </c>
      <c r="R7" s="18">
        <f>$R$5/D5</f>
        <v>0.60466048609371081</v>
      </c>
      <c r="S7" s="18">
        <f>$S$5/E5</f>
        <v>0.59420041474575402</v>
      </c>
      <c r="T7" s="18">
        <f>$T$5/F5</f>
        <v>0.58055290753098188</v>
      </c>
      <c r="U7" s="18">
        <f>U5/G5</f>
        <v>0.5644434555265061</v>
      </c>
      <c r="V7" s="18">
        <f t="shared" ref="V7:AA7" si="0">V5/H5</f>
        <v>0.5451264887908307</v>
      </c>
      <c r="W7" s="18">
        <f t="shared" si="0"/>
        <v>0.53610403437393062</v>
      </c>
      <c r="X7" s="18">
        <f t="shared" si="0"/>
        <v>0.52184288898092812</v>
      </c>
      <c r="Y7" s="18">
        <f t="shared" si="0"/>
        <v>0.51841524824170793</v>
      </c>
      <c r="Z7" s="18">
        <f t="shared" si="0"/>
        <v>0.45654680328047165</v>
      </c>
      <c r="AA7" s="18">
        <f t="shared" si="0"/>
        <v>0.45957427577168164</v>
      </c>
      <c r="AB7" s="18">
        <f t="shared" ref="AB7:AP7" si="1">AB5/N5</f>
        <v>0.54205228327290245</v>
      </c>
      <c r="AC7" s="18">
        <f t="shared" si="1"/>
        <v>0.50139582721128417</v>
      </c>
      <c r="AD7" s="18">
        <f t="shared" si="1"/>
        <v>0.50032668241443434</v>
      </c>
      <c r="AE7" s="18">
        <f t="shared" si="1"/>
        <v>0.50424840029371654</v>
      </c>
      <c r="AF7" s="18">
        <f t="shared" si="1"/>
        <v>0.50370186198132494</v>
      </c>
      <c r="AG7" s="18">
        <f t="shared" si="1"/>
        <v>0.50581177352830897</v>
      </c>
      <c r="AH7" s="18">
        <f t="shared" si="1"/>
        <v>0.49546919661862193</v>
      </c>
      <c r="AI7" s="18">
        <f t="shared" si="1"/>
        <v>0.53526493873394432</v>
      </c>
      <c r="AJ7" s="18">
        <f t="shared" si="1"/>
        <v>0.55887497856285373</v>
      </c>
      <c r="AK7" s="18">
        <f t="shared" si="1"/>
        <v>0.5583020072345557</v>
      </c>
      <c r="AL7" s="18">
        <f t="shared" si="1"/>
        <v>0.56891794852413169</v>
      </c>
      <c r="AM7" s="18">
        <f t="shared" si="1"/>
        <v>0.61427309946214981</v>
      </c>
      <c r="AN7" s="18">
        <f t="shared" si="1"/>
        <v>0.69161862105112693</v>
      </c>
      <c r="AO7" s="18">
        <f t="shared" si="1"/>
        <v>0.68679319500442526</v>
      </c>
      <c r="AP7" s="18">
        <f t="shared" si="1"/>
        <v>0.6250350827953971</v>
      </c>
    </row>
    <row r="8" spans="3:43" x14ac:dyDescent="0.25">
      <c r="Q8" s="7" t="s">
        <v>33</v>
      </c>
      <c r="R8" s="18">
        <f>$R$5/E5</f>
        <v>0.62037052905791013</v>
      </c>
      <c r="S8" s="18">
        <f>$S$5/F5</f>
        <v>0.61206439995763162</v>
      </c>
      <c r="T8" s="18">
        <f>$T$5/G5</f>
        <v>0.60977916226289153</v>
      </c>
      <c r="U8" s="18">
        <f>U5/H5</f>
        <v>0.5691715124432063</v>
      </c>
      <c r="V8" s="18">
        <f t="shared" ref="V8:AA8" si="2">V5/I5</f>
        <v>0.55429864253393668</v>
      </c>
      <c r="W8" s="18">
        <f t="shared" si="2"/>
        <v>0.55614066228822756</v>
      </c>
      <c r="X8" s="18">
        <f t="shared" si="2"/>
        <v>0.55056390195180827</v>
      </c>
      <c r="Y8" s="18">
        <f t="shared" si="2"/>
        <v>0.54197393895886359</v>
      </c>
      <c r="Z8" s="18">
        <f t="shared" si="2"/>
        <v>0.47423961675780718</v>
      </c>
      <c r="AA8" s="18">
        <f t="shared" si="2"/>
        <v>0.51568244630949056</v>
      </c>
      <c r="AB8" s="18">
        <f t="shared" ref="AB8:AP8" si="3">AB5/O5</f>
        <v>0.52350866882162794</v>
      </c>
      <c r="AC8" s="18">
        <f t="shared" si="3"/>
        <v>0.51452480273408052</v>
      </c>
      <c r="AD8" s="18">
        <f t="shared" si="3"/>
        <v>0.52213364103639992</v>
      </c>
      <c r="AE8" s="18">
        <f t="shared" si="3"/>
        <v>0.53118956848444665</v>
      </c>
      <c r="AF8" s="18">
        <f t="shared" si="3"/>
        <v>0.52588618730351011</v>
      </c>
      <c r="AG8" s="18">
        <f t="shared" si="3"/>
        <v>0.53326643556528619</v>
      </c>
      <c r="AH8" s="18">
        <f t="shared" si="3"/>
        <v>0.53526493873394432</v>
      </c>
      <c r="AI8" s="18">
        <f t="shared" si="3"/>
        <v>0.55887497856285373</v>
      </c>
      <c r="AJ8" s="18">
        <f t="shared" si="3"/>
        <v>0.57784240017022481</v>
      </c>
      <c r="AK8" s="18">
        <f t="shared" si="3"/>
        <v>0.5949960315960543</v>
      </c>
      <c r="AL8" s="18">
        <f t="shared" si="3"/>
        <v>0.60419844264269085</v>
      </c>
      <c r="AM8" s="18">
        <f t="shared" si="3"/>
        <v>0.72921332253299664</v>
      </c>
      <c r="AN8" s="18">
        <f t="shared" si="3"/>
        <v>0.71368866161864486</v>
      </c>
      <c r="AO8" s="18">
        <f t="shared" si="3"/>
        <v>0.65338198147628401</v>
      </c>
      <c r="AP8" s="18">
        <f t="shared" si="3"/>
        <v>0.65260073260073259</v>
      </c>
    </row>
    <row r="9" spans="3:43" x14ac:dyDescent="0.25">
      <c r="Q9" s="7" t="s">
        <v>34</v>
      </c>
      <c r="R9" s="18">
        <f>$R$5/F5</f>
        <v>0.63902129011757225</v>
      </c>
      <c r="S9" s="18">
        <f>$S$5/G5</f>
        <v>0.64287700951215443</v>
      </c>
      <c r="T9" s="18">
        <f>$T$5/H5</f>
        <v>0.61488697343080978</v>
      </c>
      <c r="U9" s="18">
        <f>U5/I5</f>
        <v>0.57874824137799918</v>
      </c>
      <c r="V9" s="18">
        <f t="shared" ref="V9:AA9" si="4">V5/J5</f>
        <v>0.57501528509161193</v>
      </c>
      <c r="W9" s="18">
        <f t="shared" si="4"/>
        <v>0.58674934454201177</v>
      </c>
      <c r="X9" s="18">
        <f t="shared" si="4"/>
        <v>0.57558354543279167</v>
      </c>
      <c r="Y9" s="18">
        <f t="shared" si="4"/>
        <v>0.56297735797893977</v>
      </c>
      <c r="Z9" s="18">
        <f t="shared" si="4"/>
        <v>0.53213823879915823</v>
      </c>
      <c r="AA9" s="18">
        <f t="shared" si="4"/>
        <v>0.49804094426486434</v>
      </c>
      <c r="AB9" s="18">
        <f t="shared" ref="AB9:AP9" si="5">AB5/P5</f>
        <v>0.5372166658290195</v>
      </c>
      <c r="AC9" s="18">
        <f t="shared" si="5"/>
        <v>0.53695059267806566</v>
      </c>
      <c r="AD9" s="18">
        <f t="shared" si="5"/>
        <v>0.55003038841924967</v>
      </c>
      <c r="AE9" s="18">
        <f t="shared" si="5"/>
        <v>0.55458452308846007</v>
      </c>
      <c r="AF9" s="18">
        <f t="shared" si="5"/>
        <v>0.55443045672930735</v>
      </c>
      <c r="AG9" s="18">
        <f t="shared" si="5"/>
        <v>0.57609802568903778</v>
      </c>
      <c r="AH9" s="18">
        <f t="shared" si="5"/>
        <v>0.55887497856285373</v>
      </c>
      <c r="AI9" s="18">
        <f t="shared" si="5"/>
        <v>0.57784240017022481</v>
      </c>
      <c r="AJ9" s="18">
        <f t="shared" si="5"/>
        <v>0.61582070373029973</v>
      </c>
      <c r="AK9" s="18">
        <f t="shared" si="5"/>
        <v>0.63189371437745845</v>
      </c>
      <c r="AL9" s="18">
        <f t="shared" si="5"/>
        <v>0.71725353790441704</v>
      </c>
      <c r="AM9" s="18">
        <f t="shared" si="5"/>
        <v>0.75248303668010619</v>
      </c>
      <c r="AN9" s="18">
        <f t="shared" si="5"/>
        <v>0.67896903358592942</v>
      </c>
      <c r="AO9" s="18">
        <f t="shared" si="5"/>
        <v>0.68219780219780224</v>
      </c>
      <c r="AP9" s="18">
        <f t="shared" si="5"/>
        <v>0.67112004018081362</v>
      </c>
    </row>
    <row r="10" spans="3:43" x14ac:dyDescent="0.25">
      <c r="Q10" s="7" t="s">
        <v>35</v>
      </c>
      <c r="R10" s="18">
        <f>$R$5/G5</f>
        <v>0.67119096623463315</v>
      </c>
      <c r="S10" s="18">
        <f>$S$5/H5</f>
        <v>0.64826206458126878</v>
      </c>
      <c r="T10" s="18">
        <f>$T$5/I5</f>
        <v>0.62523289858929998</v>
      </c>
      <c r="U10" s="18">
        <f>U5/J5</f>
        <v>0.60037867581799897</v>
      </c>
      <c r="V10" s="18">
        <f t="shared" ref="V10:AA10" si="6">V5/K5</f>
        <v>0.60666278247118066</v>
      </c>
      <c r="W10" s="18">
        <f t="shared" si="6"/>
        <v>0.61341338728273398</v>
      </c>
      <c r="X10" s="18">
        <f t="shared" si="6"/>
        <v>0.59788945632033264</v>
      </c>
      <c r="Y10" s="18">
        <f t="shared" si="6"/>
        <v>0.63170972894850275</v>
      </c>
      <c r="Z10" s="18">
        <f t="shared" si="6"/>
        <v>0.51393378391615241</v>
      </c>
      <c r="AA10" s="18">
        <f t="shared" si="6"/>
        <v>0.51108207267427253</v>
      </c>
      <c r="AB10" s="18">
        <f t="shared" ref="AB10:AP10" si="7">AB5/Q5</f>
        <v>0.56063149061155981</v>
      </c>
      <c r="AC10" s="18">
        <f t="shared" si="7"/>
        <v>0.5656389855793138</v>
      </c>
      <c r="AD10" s="18">
        <f t="shared" si="7"/>
        <v>0.57425514118427501</v>
      </c>
      <c r="AE10" s="18">
        <f t="shared" si="7"/>
        <v>0.58468649273246975</v>
      </c>
      <c r="AF10" s="18">
        <f t="shared" si="7"/>
        <v>0.59896192634933154</v>
      </c>
      <c r="AG10" s="18">
        <f t="shared" si="7"/>
        <v>0.6015091750986109</v>
      </c>
      <c r="AH10" s="18">
        <f t="shared" si="7"/>
        <v>0.57784240017022481</v>
      </c>
      <c r="AI10" s="18">
        <f t="shared" si="7"/>
        <v>0.61582070373029973</v>
      </c>
      <c r="AJ10" s="18">
        <f t="shared" si="7"/>
        <v>0.65400979369029466</v>
      </c>
      <c r="AK10" s="18">
        <f t="shared" si="7"/>
        <v>0.75013103349692667</v>
      </c>
      <c r="AL10" s="18">
        <f t="shared" si="7"/>
        <v>0.74014160684433083</v>
      </c>
      <c r="AM10" s="18">
        <f t="shared" si="7"/>
        <v>0.71587613434371788</v>
      </c>
      <c r="AN10" s="18">
        <f t="shared" si="7"/>
        <v>0.70891330891330895</v>
      </c>
      <c r="AO10" s="18">
        <f t="shared" si="7"/>
        <v>0.70155700652938224</v>
      </c>
      <c r="AP10" s="18">
        <f t="shared" si="7"/>
        <v>0.6949240690659455</v>
      </c>
    </row>
    <row r="11" spans="3:43" x14ac:dyDescent="0.25">
      <c r="Q11" s="7" t="s">
        <v>36</v>
      </c>
      <c r="R11" s="18">
        <f>$R$5/H5</f>
        <v>0.67681319297720766</v>
      </c>
      <c r="S11" s="18">
        <f>$S$5/I5</f>
        <v>0.65916955017301038</v>
      </c>
      <c r="T11" s="18">
        <f>$T$5/J5</f>
        <v>0.64860067451630077</v>
      </c>
      <c r="U11" s="18">
        <f>U5/K5</f>
        <v>0.63342211494444212</v>
      </c>
      <c r="V11" s="18">
        <f t="shared" ref="V11:AA11" si="8">V5/L5</f>
        <v>0.63423176488503119</v>
      </c>
      <c r="W11" s="18">
        <f t="shared" si="8"/>
        <v>0.63718533917837938</v>
      </c>
      <c r="X11" s="18">
        <f t="shared" si="8"/>
        <v>0.67088415020664827</v>
      </c>
      <c r="Y11" s="18">
        <f t="shared" si="8"/>
        <v>0.61009893231462431</v>
      </c>
      <c r="Z11" s="18">
        <f t="shared" si="8"/>
        <v>0.52739106397949442</v>
      </c>
      <c r="AA11" s="18">
        <f t="shared" si="8"/>
        <v>0.53335780971362634</v>
      </c>
      <c r="AB11" s="18">
        <f t="shared" ref="AB11:AP11" si="9">AB5/R5</f>
        <v>0.59058511519973478</v>
      </c>
      <c r="AC11" s="18">
        <f t="shared" si="9"/>
        <v>0.59055118110236215</v>
      </c>
      <c r="AD11" s="18">
        <f t="shared" si="9"/>
        <v>0.60542480082709971</v>
      </c>
      <c r="AE11" s="18">
        <f t="shared" si="9"/>
        <v>0.63164810617259615</v>
      </c>
      <c r="AF11" s="18">
        <f t="shared" si="9"/>
        <v>0.62538158120391019</v>
      </c>
      <c r="AG11" s="18">
        <f t="shared" si="9"/>
        <v>0.62192354067664368</v>
      </c>
      <c r="AH11" s="18">
        <f t="shared" si="9"/>
        <v>0.61582070373029973</v>
      </c>
      <c r="AI11" s="18">
        <f t="shared" si="9"/>
        <v>0.65400979369029466</v>
      </c>
      <c r="AJ11" s="18">
        <f t="shared" si="9"/>
        <v>0.77638538142659741</v>
      </c>
      <c r="AK11" s="18">
        <f t="shared" si="9"/>
        <v>0.77406824663192053</v>
      </c>
      <c r="AL11" s="18">
        <f t="shared" si="9"/>
        <v>0.70413509215080927</v>
      </c>
      <c r="AM11" s="18">
        <f t="shared" si="9"/>
        <v>0.74744810744810741</v>
      </c>
      <c r="AN11" s="18">
        <f t="shared" si="9"/>
        <v>0.72903063787041689</v>
      </c>
      <c r="AO11" s="18">
        <f t="shared" si="9"/>
        <v>0.72644060744747241</v>
      </c>
      <c r="AP11" s="18">
        <f t="shared" si="9"/>
        <v>0.73284703559480069</v>
      </c>
    </row>
    <row r="12" spans="3:43" x14ac:dyDescent="0.25">
      <c r="Q12" s="7" t="s">
        <v>37</v>
      </c>
      <c r="R12" s="18">
        <f>$R$5/I5</f>
        <v>0.68820107228411731</v>
      </c>
      <c r="S12" s="18">
        <f>$S$5/J5</f>
        <v>0.68380569197088925</v>
      </c>
      <c r="T12" s="18">
        <f>$T$5/K5</f>
        <v>0.68429813974780473</v>
      </c>
      <c r="U12" s="18">
        <f>U5/L5</f>
        <v>0.66220713959407429</v>
      </c>
      <c r="V12" s="18">
        <f t="shared" ref="V12:AA12" si="10">V5/M5</f>
        <v>0.65881050300537802</v>
      </c>
      <c r="W12" s="18">
        <f t="shared" si="10"/>
        <v>0.71497756028296866</v>
      </c>
      <c r="X12" s="18">
        <f t="shared" si="10"/>
        <v>0.6479331961994319</v>
      </c>
      <c r="Y12" s="18">
        <f t="shared" si="10"/>
        <v>0.62607428255515907</v>
      </c>
      <c r="Z12" s="18">
        <f t="shared" si="10"/>
        <v>0.55037763558166375</v>
      </c>
      <c r="AA12" s="18">
        <f t="shared" si="10"/>
        <v>0.56185424609094425</v>
      </c>
      <c r="AB12" s="18">
        <f t="shared" ref="AB12:AP12" si="11">AB5/S5</f>
        <v>0.61659600242277413</v>
      </c>
      <c r="AC12" s="18">
        <f t="shared" si="11"/>
        <v>0.62260536398467436</v>
      </c>
      <c r="AD12" s="18">
        <f t="shared" si="11"/>
        <v>0.65405210078512532</v>
      </c>
      <c r="AE12" s="18">
        <f t="shared" si="11"/>
        <v>0.65950951809295144</v>
      </c>
      <c r="AF12" s="18">
        <f t="shared" si="11"/>
        <v>0.64660614227959434</v>
      </c>
      <c r="AG12" s="18">
        <f t="shared" si="11"/>
        <v>0.66279904758305308</v>
      </c>
      <c r="AH12" s="18">
        <f t="shared" si="11"/>
        <v>0.65400979369029466</v>
      </c>
      <c r="AI12" s="18">
        <f t="shared" si="11"/>
        <v>0.77638538142659741</v>
      </c>
      <c r="AJ12" s="18">
        <f t="shared" si="11"/>
        <v>0.80116038941882195</v>
      </c>
      <c r="AK12" s="18">
        <f t="shared" si="11"/>
        <v>0.73641126391617551</v>
      </c>
      <c r="AL12" s="18">
        <f t="shared" si="11"/>
        <v>0.73518925518925515</v>
      </c>
      <c r="AM12" s="18">
        <f t="shared" si="11"/>
        <v>0.76865896534404821</v>
      </c>
      <c r="AN12" s="18">
        <f t="shared" si="11"/>
        <v>0.75488870397337215</v>
      </c>
      <c r="AO12" s="18">
        <f t="shared" si="11"/>
        <v>0.76608347501782481</v>
      </c>
      <c r="AP12" s="18">
        <f t="shared" si="11"/>
        <v>0.76193191537891314</v>
      </c>
    </row>
    <row r="13" spans="3:43" x14ac:dyDescent="0.25">
      <c r="Q13" s="7" t="s">
        <v>38</v>
      </c>
      <c r="R13" s="18">
        <f>$R$5/J5</f>
        <v>0.71392225312111712</v>
      </c>
      <c r="S13" s="18">
        <f>$S$5/K5</f>
        <v>0.72144075908277494</v>
      </c>
      <c r="T13" s="18">
        <f>$T$5/L5</f>
        <v>0.71539515760621286</v>
      </c>
      <c r="U13" s="18">
        <f>U5/M5</f>
        <v>0.68787002304876399</v>
      </c>
      <c r="V13" s="18">
        <f t="shared" ref="V13:AA13" si="12">V5/N5</f>
        <v>0.7392428814118005</v>
      </c>
      <c r="W13" s="18">
        <f t="shared" si="12"/>
        <v>0.6905181702419434</v>
      </c>
      <c r="X13" s="18">
        <f t="shared" si="12"/>
        <v>0.66489923103985527</v>
      </c>
      <c r="Y13" s="18">
        <f t="shared" si="12"/>
        <v>0.65336200566453373</v>
      </c>
      <c r="Z13" s="18">
        <f t="shared" si="12"/>
        <v>0.57978341344825679</v>
      </c>
      <c r="AA13" s="18">
        <f t="shared" si="12"/>
        <v>0.58659975195408265</v>
      </c>
      <c r="AB13" s="18">
        <f t="shared" ref="AB13:AP13" si="13">AB5/T5</f>
        <v>0.65006385696040869</v>
      </c>
      <c r="AC13" s="18">
        <f t="shared" si="13"/>
        <v>0.6726125948556223</v>
      </c>
      <c r="AD13" s="18">
        <f t="shared" si="13"/>
        <v>0.68290173212142002</v>
      </c>
      <c r="AE13" s="18">
        <f t="shared" si="13"/>
        <v>0.68189233278955952</v>
      </c>
      <c r="AF13" s="18">
        <f t="shared" si="13"/>
        <v>0.68910389659473148</v>
      </c>
      <c r="AG13" s="18">
        <f t="shared" si="13"/>
        <v>0.70390142088785423</v>
      </c>
      <c r="AH13" s="18">
        <f t="shared" si="13"/>
        <v>0.77638538142659741</v>
      </c>
      <c r="AI13" s="18">
        <f t="shared" si="13"/>
        <v>0.80116038941882195</v>
      </c>
      <c r="AJ13" s="18">
        <f t="shared" si="13"/>
        <v>0.762185424267939</v>
      </c>
      <c r="AK13" s="18">
        <f t="shared" si="13"/>
        <v>0.76888888888888884</v>
      </c>
      <c r="AL13" s="18">
        <f t="shared" si="13"/>
        <v>0.75605223505775987</v>
      </c>
      <c r="AM13" s="18">
        <f t="shared" si="13"/>
        <v>0.79592261285625132</v>
      </c>
      <c r="AN13" s="18">
        <f t="shared" si="13"/>
        <v>0.79608402347392093</v>
      </c>
      <c r="AO13" s="18">
        <f t="shared" si="13"/>
        <v>0.79648742658379423</v>
      </c>
      <c r="AP13" s="18">
        <f t="shared" si="13"/>
        <v>0.8200564625015343</v>
      </c>
    </row>
    <row r="14" spans="3:43" x14ac:dyDescent="0.25">
      <c r="Q14" s="7" t="s">
        <v>39</v>
      </c>
      <c r="R14" s="18">
        <f>$R$5/K5</f>
        <v>0.75321486537101001</v>
      </c>
      <c r="S14" s="18">
        <f>$S$5/L5</f>
        <v>0.75422567382366379</v>
      </c>
      <c r="T14" s="18">
        <f>$T$5/M5</f>
        <v>0.74311926605504586</v>
      </c>
      <c r="U14" s="18">
        <f>U5/N5</f>
        <v>0.77185019904155783</v>
      </c>
      <c r="V14" s="18">
        <f t="shared" ref="V14:AA14" si="14">V5/O5</f>
        <v>0.71395337447350382</v>
      </c>
      <c r="W14" s="18">
        <f t="shared" si="14"/>
        <v>0.70859928632457159</v>
      </c>
      <c r="X14" s="18">
        <f t="shared" si="14"/>
        <v>0.69387915661386756</v>
      </c>
      <c r="Y14" s="18">
        <f t="shared" si="14"/>
        <v>0.68827007016962261</v>
      </c>
      <c r="Z14" s="18">
        <f t="shared" si="14"/>
        <v>0.60531856594848721</v>
      </c>
      <c r="AA14" s="18">
        <f t="shared" si="14"/>
        <v>0.61843945751991725</v>
      </c>
      <c r="AB14" s="18">
        <f t="shared" ref="AB14:AP14" si="15">AB5/U5</f>
        <v>0.70227653493643438</v>
      </c>
      <c r="AC14" s="18">
        <f t="shared" si="15"/>
        <v>0.70228091236494594</v>
      </c>
      <c r="AD14" s="18">
        <f t="shared" si="15"/>
        <v>0.70607844527980712</v>
      </c>
      <c r="AE14" s="18">
        <f t="shared" si="15"/>
        <v>0.72670924827090966</v>
      </c>
      <c r="AF14" s="18">
        <f t="shared" si="15"/>
        <v>0.73183752107248934</v>
      </c>
      <c r="AG14" s="18">
        <f t="shared" si="15"/>
        <v>0.83561252203745173</v>
      </c>
      <c r="AH14" s="18">
        <f t="shared" si="15"/>
        <v>0.80116038941882195</v>
      </c>
      <c r="AI14" s="18">
        <f t="shared" si="15"/>
        <v>0.762185424267939</v>
      </c>
      <c r="AJ14" s="18">
        <f t="shared" si="15"/>
        <v>0.79579975579975581</v>
      </c>
      <c r="AK14" s="18">
        <f t="shared" si="15"/>
        <v>0.79070818684078348</v>
      </c>
      <c r="AL14" s="18">
        <f t="shared" si="15"/>
        <v>0.78286873309756599</v>
      </c>
      <c r="AM14" s="18">
        <f t="shared" si="15"/>
        <v>0.83935720945538306</v>
      </c>
      <c r="AN14" s="18">
        <f t="shared" si="15"/>
        <v>0.82767862234133549</v>
      </c>
      <c r="AO14" s="18">
        <f t="shared" si="15"/>
        <v>0.85724806677304533</v>
      </c>
      <c r="AP14" s="18">
        <f t="shared" si="15"/>
        <v>0.8200564625015343</v>
      </c>
    </row>
    <row r="20" spans="3:14" x14ac:dyDescent="0.25">
      <c r="N20">
        <f>83000000/3600000</f>
        <v>23.055555555555557</v>
      </c>
    </row>
    <row r="29" spans="3:14" x14ac:dyDescent="0.25">
      <c r="D29" t="s">
        <v>40</v>
      </c>
    </row>
    <row r="30" spans="3:14" x14ac:dyDescent="0.25">
      <c r="D30" t="s">
        <v>42</v>
      </c>
    </row>
    <row r="32" spans="3:14" x14ac:dyDescent="0.25">
      <c r="C32" s="6" t="s">
        <v>47</v>
      </c>
    </row>
    <row r="35" spans="3:43" ht="23.25" x14ac:dyDescent="0.35">
      <c r="C35" s="23" t="s">
        <v>41</v>
      </c>
      <c r="D35" s="20" t="s">
        <v>44</v>
      </c>
    </row>
    <row r="36" spans="3:43" ht="4.5" customHeight="1" x14ac:dyDescent="0.25"/>
    <row r="37" spans="3:43" x14ac:dyDescent="0.25">
      <c r="C37" s="7" t="s">
        <v>30</v>
      </c>
      <c r="D37" s="5">
        <v>43935</v>
      </c>
      <c r="E37" s="5">
        <v>43936</v>
      </c>
      <c r="F37" s="5">
        <v>43937</v>
      </c>
      <c r="G37" s="5">
        <v>43938</v>
      </c>
      <c r="H37" s="5">
        <v>43939</v>
      </c>
      <c r="I37" s="5">
        <v>43940</v>
      </c>
      <c r="J37" s="5">
        <v>43941</v>
      </c>
      <c r="K37" s="5">
        <v>43942</v>
      </c>
      <c r="L37" s="5">
        <v>43943</v>
      </c>
      <c r="M37" s="5">
        <v>43944</v>
      </c>
      <c r="N37" s="5">
        <v>43945</v>
      </c>
      <c r="O37" s="5">
        <v>43946</v>
      </c>
      <c r="P37" s="5">
        <v>43947</v>
      </c>
      <c r="Q37" s="5">
        <v>43948</v>
      </c>
      <c r="R37" s="5">
        <v>43949</v>
      </c>
      <c r="S37" s="1">
        <v>43950</v>
      </c>
      <c r="T37" s="1">
        <v>43951</v>
      </c>
      <c r="U37" s="5">
        <v>43952</v>
      </c>
      <c r="V37" s="5">
        <v>43953</v>
      </c>
      <c r="W37" s="5">
        <v>43954</v>
      </c>
      <c r="X37" s="5">
        <v>43955</v>
      </c>
      <c r="Y37" s="1">
        <v>43956</v>
      </c>
      <c r="Z37" s="1">
        <v>43957</v>
      </c>
      <c r="AA37" s="1">
        <v>43958</v>
      </c>
      <c r="AB37" s="1">
        <v>43959</v>
      </c>
      <c r="AC37" s="1">
        <v>43960</v>
      </c>
      <c r="AD37" s="1">
        <v>43961</v>
      </c>
      <c r="AE37" s="1">
        <v>43962</v>
      </c>
      <c r="AF37" s="1">
        <v>43963</v>
      </c>
      <c r="AG37" s="1">
        <v>43964</v>
      </c>
      <c r="AH37" s="1">
        <v>43965</v>
      </c>
      <c r="AI37" s="1">
        <v>43966</v>
      </c>
      <c r="AJ37" s="1">
        <v>43967</v>
      </c>
      <c r="AK37" s="1">
        <v>43968</v>
      </c>
      <c r="AL37" s="1">
        <v>43969</v>
      </c>
      <c r="AM37" s="1">
        <v>43970</v>
      </c>
      <c r="AN37" s="1">
        <v>43971</v>
      </c>
      <c r="AO37" s="1">
        <v>43972</v>
      </c>
      <c r="AP37" s="1">
        <v>43973</v>
      </c>
      <c r="AQ37" s="1">
        <v>43974</v>
      </c>
    </row>
    <row r="38" spans="3:43" x14ac:dyDescent="0.2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3:43" x14ac:dyDescent="0.25">
      <c r="C39" s="7" t="s">
        <v>31</v>
      </c>
      <c r="D39" s="2">
        <v>520</v>
      </c>
      <c r="E39" s="2">
        <v>509</v>
      </c>
      <c r="F39" s="2">
        <v>479</v>
      </c>
      <c r="G39" s="2">
        <v>448</v>
      </c>
      <c r="H39" s="2">
        <v>436</v>
      </c>
      <c r="I39" s="2">
        <v>443</v>
      </c>
      <c r="J39" s="2">
        <v>398</v>
      </c>
      <c r="K39" s="2">
        <v>403</v>
      </c>
      <c r="L39" s="2">
        <v>400</v>
      </c>
      <c r="M39" s="2">
        <v>381</v>
      </c>
      <c r="N39" s="2">
        <v>337</v>
      </c>
      <c r="O39" s="2">
        <v>339</v>
      </c>
      <c r="P39" s="2">
        <v>328</v>
      </c>
      <c r="Q39" s="2">
        <v>300</v>
      </c>
      <c r="R39" s="2">
        <v>284</v>
      </c>
      <c r="S39" s="2">
        <v>249</v>
      </c>
      <c r="T39" s="2">
        <v>217</v>
      </c>
      <c r="U39" s="2">
        <v>204</v>
      </c>
      <c r="V39" s="2">
        <v>204</v>
      </c>
      <c r="W39" s="2">
        <v>204</v>
      </c>
      <c r="X39" s="2">
        <v>204</v>
      </c>
      <c r="Y39" s="2">
        <v>170</v>
      </c>
      <c r="Z39" s="2">
        <v>147</v>
      </c>
      <c r="AA39" s="2">
        <v>136</v>
      </c>
      <c r="AB39" s="2">
        <v>122</v>
      </c>
      <c r="AC39" s="2">
        <v>122</v>
      </c>
      <c r="AD39" s="2">
        <v>122</v>
      </c>
      <c r="AE39" s="2">
        <v>117</v>
      </c>
      <c r="AF39" s="2">
        <v>106</v>
      </c>
      <c r="AG39" s="2">
        <v>104</v>
      </c>
      <c r="AH39" s="2">
        <v>101</v>
      </c>
      <c r="AI39" s="2">
        <v>93</v>
      </c>
      <c r="AJ39" s="2">
        <v>93</v>
      </c>
      <c r="AK39" s="2">
        <v>93</v>
      </c>
      <c r="AL39" s="2">
        <v>79</v>
      </c>
      <c r="AM39" s="2">
        <v>72</v>
      </c>
      <c r="AN39" s="2">
        <v>65</v>
      </c>
      <c r="AO39" s="2">
        <v>65</v>
      </c>
      <c r="AP39" s="2">
        <v>55</v>
      </c>
    </row>
    <row r="40" spans="3:43" x14ac:dyDescent="0.25">
      <c r="T40" s="24"/>
      <c r="U40" s="24"/>
      <c r="V40" s="24"/>
    </row>
    <row r="41" spans="3:43" x14ac:dyDescent="0.25">
      <c r="D41" t="s">
        <v>46</v>
      </c>
      <c r="Q41" s="7" t="s">
        <v>32</v>
      </c>
      <c r="R41" s="18">
        <f>$R39/D39</f>
        <v>0.5461538461538461</v>
      </c>
      <c r="S41" s="18">
        <f>S39/E39</f>
        <v>0.48919449901768175</v>
      </c>
      <c r="T41" s="18">
        <f>T39/F39</f>
        <v>0.45302713987473903</v>
      </c>
      <c r="U41" s="18">
        <f>U39/G39</f>
        <v>0.45535714285714285</v>
      </c>
      <c r="V41" s="18">
        <f t="shared" ref="V41:AB41" si="16">V39/H39</f>
        <v>0.46788990825688076</v>
      </c>
      <c r="W41" s="18">
        <f t="shared" si="16"/>
        <v>0.4604966139954853</v>
      </c>
      <c r="X41" s="18">
        <f t="shared" si="16"/>
        <v>0.51256281407035176</v>
      </c>
      <c r="Y41" s="18">
        <f t="shared" si="16"/>
        <v>0.42183622828784118</v>
      </c>
      <c r="Z41" s="18">
        <f t="shared" si="16"/>
        <v>0.36749999999999999</v>
      </c>
      <c r="AA41" s="18">
        <f t="shared" si="16"/>
        <v>0.35695538057742782</v>
      </c>
      <c r="AB41" s="18">
        <f t="shared" si="16"/>
        <v>0.36201780415430268</v>
      </c>
      <c r="AC41" s="18">
        <f t="shared" ref="AC41:AP41" si="17">AC39/O39</f>
        <v>0.35988200589970504</v>
      </c>
      <c r="AD41" s="18">
        <f t="shared" si="17"/>
        <v>0.37195121951219512</v>
      </c>
      <c r="AE41" s="18">
        <f t="shared" si="17"/>
        <v>0.39</v>
      </c>
      <c r="AF41" s="18">
        <f t="shared" si="17"/>
        <v>0.37323943661971831</v>
      </c>
      <c r="AG41" s="18">
        <f t="shared" si="17"/>
        <v>0.41767068273092367</v>
      </c>
      <c r="AH41" s="18">
        <f t="shared" si="17"/>
        <v>0.46543778801843316</v>
      </c>
      <c r="AI41" s="18">
        <f t="shared" si="17"/>
        <v>0.45588235294117646</v>
      </c>
      <c r="AJ41" s="18">
        <f t="shared" si="17"/>
        <v>0.45588235294117646</v>
      </c>
      <c r="AK41" s="18">
        <f t="shared" si="17"/>
        <v>0.45588235294117646</v>
      </c>
      <c r="AL41" s="18">
        <f t="shared" si="17"/>
        <v>0.38725490196078433</v>
      </c>
      <c r="AM41" s="18">
        <f t="shared" si="17"/>
        <v>0.42352941176470588</v>
      </c>
      <c r="AN41" s="18">
        <f t="shared" si="17"/>
        <v>0.44217687074829931</v>
      </c>
      <c r="AO41" s="18">
        <f t="shared" si="17"/>
        <v>0.47794117647058826</v>
      </c>
      <c r="AP41" s="18">
        <f t="shared" si="17"/>
        <v>0.45081967213114754</v>
      </c>
    </row>
    <row r="42" spans="3:43" x14ac:dyDescent="0.25">
      <c r="Q42" s="7" t="s">
        <v>33</v>
      </c>
      <c r="R42" s="18">
        <f>$R$39/E$39</f>
        <v>0.55795677799607069</v>
      </c>
      <c r="S42" s="18">
        <f>$S$39/F39</f>
        <v>0.51983298538622125</v>
      </c>
      <c r="T42" s="18">
        <f>T39/G39</f>
        <v>0.484375</v>
      </c>
      <c r="U42" s="18">
        <f t="shared" ref="U42:AB42" si="18">U39/H39</f>
        <v>0.46788990825688076</v>
      </c>
      <c r="V42" s="18">
        <f t="shared" si="18"/>
        <v>0.4604966139954853</v>
      </c>
      <c r="W42" s="18">
        <f t="shared" si="18"/>
        <v>0.51256281407035176</v>
      </c>
      <c r="X42" s="18">
        <f t="shared" si="18"/>
        <v>0.50620347394540943</v>
      </c>
      <c r="Y42" s="18">
        <f t="shared" si="18"/>
        <v>0.42499999999999999</v>
      </c>
      <c r="Z42" s="18">
        <f t="shared" si="18"/>
        <v>0.38582677165354329</v>
      </c>
      <c r="AA42" s="18">
        <f t="shared" si="18"/>
        <v>0.40356083086053413</v>
      </c>
      <c r="AB42" s="18">
        <f t="shared" si="18"/>
        <v>0.35988200589970504</v>
      </c>
      <c r="AC42" s="18">
        <f t="shared" ref="AC42:AP42" si="19">AC39/P39</f>
        <v>0.37195121951219512</v>
      </c>
      <c r="AD42" s="18">
        <f t="shared" si="19"/>
        <v>0.40666666666666668</v>
      </c>
      <c r="AE42" s="18">
        <f t="shared" si="19"/>
        <v>0.4119718309859155</v>
      </c>
      <c r="AF42" s="18">
        <f t="shared" si="19"/>
        <v>0.42570281124497994</v>
      </c>
      <c r="AG42" s="18">
        <f t="shared" si="19"/>
        <v>0.47926267281105989</v>
      </c>
      <c r="AH42" s="18">
        <f t="shared" si="19"/>
        <v>0.49509803921568629</v>
      </c>
      <c r="AI42" s="18">
        <f t="shared" si="19"/>
        <v>0.45588235294117646</v>
      </c>
      <c r="AJ42" s="18">
        <f t="shared" si="19"/>
        <v>0.45588235294117646</v>
      </c>
      <c r="AK42" s="18">
        <f t="shared" si="19"/>
        <v>0.45588235294117646</v>
      </c>
      <c r="AL42" s="18">
        <f t="shared" si="19"/>
        <v>0.46470588235294119</v>
      </c>
      <c r="AM42" s="18">
        <f t="shared" si="19"/>
        <v>0.48979591836734693</v>
      </c>
      <c r="AN42" s="18">
        <f t="shared" si="19"/>
        <v>0.47794117647058826</v>
      </c>
      <c r="AO42" s="18">
        <f t="shared" si="19"/>
        <v>0.53278688524590168</v>
      </c>
      <c r="AP42" s="18">
        <f t="shared" si="19"/>
        <v>0.45081967213114754</v>
      </c>
    </row>
    <row r="43" spans="3:43" x14ac:dyDescent="0.25">
      <c r="Q43" s="7" t="s">
        <v>34</v>
      </c>
      <c r="R43" s="18">
        <f>$R$39/F$39</f>
        <v>0.59290187891440504</v>
      </c>
      <c r="S43" s="18">
        <f>$S$39/G39</f>
        <v>0.5558035714285714</v>
      </c>
      <c r="T43" s="18">
        <f>T39/H39</f>
        <v>0.49770642201834864</v>
      </c>
      <c r="U43" s="18">
        <f t="shared" ref="U43:AB43" si="20">U39/I39</f>
        <v>0.4604966139954853</v>
      </c>
      <c r="V43" s="18">
        <f t="shared" si="20"/>
        <v>0.51256281407035176</v>
      </c>
      <c r="W43" s="18">
        <f t="shared" si="20"/>
        <v>0.50620347394540943</v>
      </c>
      <c r="X43" s="18">
        <f t="shared" si="20"/>
        <v>0.51</v>
      </c>
      <c r="Y43" s="18">
        <f t="shared" si="20"/>
        <v>0.4461942257217848</v>
      </c>
      <c r="Z43" s="18">
        <f t="shared" si="20"/>
        <v>0.43620178041543028</v>
      </c>
      <c r="AA43" s="18">
        <f t="shared" si="20"/>
        <v>0.40117994100294985</v>
      </c>
      <c r="AB43" s="18">
        <f t="shared" si="20"/>
        <v>0.37195121951219512</v>
      </c>
      <c r="AC43" s="18">
        <f t="shared" ref="AC43:AP43" si="21">AC39/Q39</f>
        <v>0.40666666666666668</v>
      </c>
      <c r="AD43" s="18">
        <f t="shared" si="21"/>
        <v>0.42957746478873238</v>
      </c>
      <c r="AE43" s="18">
        <f t="shared" si="21"/>
        <v>0.46987951807228917</v>
      </c>
      <c r="AF43" s="18">
        <f t="shared" si="21"/>
        <v>0.48847926267281105</v>
      </c>
      <c r="AG43" s="18">
        <f t="shared" si="21"/>
        <v>0.50980392156862742</v>
      </c>
      <c r="AH43" s="18">
        <f t="shared" si="21"/>
        <v>0.49509803921568629</v>
      </c>
      <c r="AI43" s="18">
        <f t="shared" si="21"/>
        <v>0.45588235294117646</v>
      </c>
      <c r="AJ43" s="18">
        <f t="shared" si="21"/>
        <v>0.45588235294117646</v>
      </c>
      <c r="AK43" s="18">
        <f t="shared" si="21"/>
        <v>0.54705882352941182</v>
      </c>
      <c r="AL43" s="18">
        <f t="shared" si="21"/>
        <v>0.5374149659863946</v>
      </c>
      <c r="AM43" s="18">
        <f t="shared" si="21"/>
        <v>0.52941176470588236</v>
      </c>
      <c r="AN43" s="18">
        <f t="shared" si="21"/>
        <v>0.53278688524590168</v>
      </c>
      <c r="AO43" s="18">
        <f t="shared" si="21"/>
        <v>0.53278688524590168</v>
      </c>
      <c r="AP43" s="18">
        <f t="shared" si="21"/>
        <v>0.45081967213114754</v>
      </c>
    </row>
    <row r="44" spans="3:43" x14ac:dyDescent="0.25">
      <c r="Q44" s="7" t="s">
        <v>35</v>
      </c>
      <c r="R44" s="18">
        <f>$R$39/G$39</f>
        <v>0.6339285714285714</v>
      </c>
      <c r="S44" s="18">
        <f>$S$39/H39</f>
        <v>0.57110091743119262</v>
      </c>
      <c r="T44" s="18">
        <f>T39/I39</f>
        <v>0.48984198645598193</v>
      </c>
      <c r="U44" s="18">
        <f t="shared" ref="U44:AB44" si="22">U39/J39</f>
        <v>0.51256281407035176</v>
      </c>
      <c r="V44" s="18">
        <f t="shared" si="22"/>
        <v>0.50620347394540943</v>
      </c>
      <c r="W44" s="18">
        <f t="shared" si="22"/>
        <v>0.51</v>
      </c>
      <c r="X44" s="18">
        <f t="shared" si="22"/>
        <v>0.53543307086614178</v>
      </c>
      <c r="Y44" s="18">
        <f t="shared" si="22"/>
        <v>0.50445103857566764</v>
      </c>
      <c r="Z44" s="18">
        <f t="shared" si="22"/>
        <v>0.4336283185840708</v>
      </c>
      <c r="AA44" s="18">
        <f t="shared" si="22"/>
        <v>0.41463414634146339</v>
      </c>
      <c r="AB44" s="18">
        <f t="shared" si="22"/>
        <v>0.40666666666666668</v>
      </c>
      <c r="AC44" s="18">
        <f t="shared" ref="AC44:AP44" si="23">AC39/R39</f>
        <v>0.42957746478873238</v>
      </c>
      <c r="AD44" s="18">
        <f t="shared" si="23"/>
        <v>0.48995983935742971</v>
      </c>
      <c r="AE44" s="18">
        <f t="shared" si="23"/>
        <v>0.53917050691244239</v>
      </c>
      <c r="AF44" s="18">
        <f t="shared" si="23"/>
        <v>0.51960784313725494</v>
      </c>
      <c r="AG44" s="18">
        <f t="shared" si="23"/>
        <v>0.50980392156862742</v>
      </c>
      <c r="AH44" s="18">
        <f t="shared" si="23"/>
        <v>0.49509803921568629</v>
      </c>
      <c r="AI44" s="18">
        <f t="shared" si="23"/>
        <v>0.45588235294117646</v>
      </c>
      <c r="AJ44" s="18">
        <f t="shared" si="23"/>
        <v>0.54705882352941182</v>
      </c>
      <c r="AK44" s="18">
        <f t="shared" si="23"/>
        <v>0.63265306122448983</v>
      </c>
      <c r="AL44" s="18">
        <f t="shared" si="23"/>
        <v>0.58088235294117652</v>
      </c>
      <c r="AM44" s="18">
        <f t="shared" si="23"/>
        <v>0.5901639344262295</v>
      </c>
      <c r="AN44" s="18">
        <f t="shared" si="23"/>
        <v>0.53278688524590168</v>
      </c>
      <c r="AO44" s="18">
        <f t="shared" si="23"/>
        <v>0.53278688524590168</v>
      </c>
      <c r="AP44" s="18">
        <f t="shared" si="23"/>
        <v>0.47008547008547008</v>
      </c>
    </row>
    <row r="45" spans="3:43" x14ac:dyDescent="0.25">
      <c r="Q45" s="7" t="s">
        <v>36</v>
      </c>
      <c r="R45" s="18">
        <f>$R$39/H$39</f>
        <v>0.65137614678899081</v>
      </c>
      <c r="S45" s="18">
        <f>$S$39/I39</f>
        <v>0.56207674943566588</v>
      </c>
      <c r="T45" s="18">
        <f>T39/J39</f>
        <v>0.54522613065326631</v>
      </c>
      <c r="U45" s="18">
        <f t="shared" ref="U45:AB45" si="24">U39/K39</f>
        <v>0.50620347394540943</v>
      </c>
      <c r="V45" s="18">
        <f t="shared" si="24"/>
        <v>0.51</v>
      </c>
      <c r="W45" s="18">
        <f t="shared" si="24"/>
        <v>0.53543307086614178</v>
      </c>
      <c r="X45" s="18">
        <f t="shared" si="24"/>
        <v>0.60534124629080122</v>
      </c>
      <c r="Y45" s="18">
        <f t="shared" si="24"/>
        <v>0.50147492625368728</v>
      </c>
      <c r="Z45" s="18">
        <f t="shared" si="24"/>
        <v>0.44817073170731708</v>
      </c>
      <c r="AA45" s="18">
        <f t="shared" si="24"/>
        <v>0.45333333333333331</v>
      </c>
      <c r="AB45" s="18">
        <f t="shared" si="24"/>
        <v>0.42957746478873238</v>
      </c>
      <c r="AC45" s="18">
        <f t="shared" ref="AC45:AP45" si="25">AC39/S39</f>
        <v>0.48995983935742971</v>
      </c>
      <c r="AD45" s="18">
        <f t="shared" si="25"/>
        <v>0.56221198156682028</v>
      </c>
      <c r="AE45" s="18">
        <f t="shared" si="25"/>
        <v>0.57352941176470584</v>
      </c>
      <c r="AF45" s="18">
        <f t="shared" si="25"/>
        <v>0.51960784313725494</v>
      </c>
      <c r="AG45" s="18">
        <f t="shared" si="25"/>
        <v>0.50980392156862742</v>
      </c>
      <c r="AH45" s="18">
        <f t="shared" si="25"/>
        <v>0.49509803921568629</v>
      </c>
      <c r="AI45" s="18">
        <f t="shared" si="25"/>
        <v>0.54705882352941182</v>
      </c>
      <c r="AJ45" s="18">
        <f t="shared" si="25"/>
        <v>0.63265306122448983</v>
      </c>
      <c r="AK45" s="18">
        <f t="shared" si="25"/>
        <v>0.68382352941176472</v>
      </c>
      <c r="AL45" s="18">
        <f t="shared" si="25"/>
        <v>0.64754098360655743</v>
      </c>
      <c r="AM45" s="18">
        <f t="shared" si="25"/>
        <v>0.5901639344262295</v>
      </c>
      <c r="AN45" s="18">
        <f t="shared" si="25"/>
        <v>0.53278688524590168</v>
      </c>
      <c r="AO45" s="18">
        <f t="shared" si="25"/>
        <v>0.55555555555555558</v>
      </c>
      <c r="AP45" s="18">
        <f t="shared" si="25"/>
        <v>0.51886792452830188</v>
      </c>
    </row>
    <row r="46" spans="3:43" x14ac:dyDescent="0.25">
      <c r="Q46" s="7" t="s">
        <v>37</v>
      </c>
      <c r="R46" s="18">
        <f>$R$39/I$39</f>
        <v>0.64108352144469527</v>
      </c>
      <c r="S46" s="18">
        <f>$S$39/J39</f>
        <v>0.62562814070351758</v>
      </c>
      <c r="T46" s="18">
        <f>T39/K39</f>
        <v>0.53846153846153844</v>
      </c>
      <c r="U46" s="18">
        <f t="shared" ref="U46:AB46" si="26">U39/L39</f>
        <v>0.51</v>
      </c>
      <c r="V46" s="18">
        <f t="shared" si="26"/>
        <v>0.53543307086614178</v>
      </c>
      <c r="W46" s="18">
        <f t="shared" si="26"/>
        <v>0.60534124629080122</v>
      </c>
      <c r="X46" s="18">
        <f t="shared" si="26"/>
        <v>0.60176991150442483</v>
      </c>
      <c r="Y46" s="18">
        <f t="shared" si="26"/>
        <v>0.51829268292682928</v>
      </c>
      <c r="Z46" s="18">
        <f t="shared" si="26"/>
        <v>0.49</v>
      </c>
      <c r="AA46" s="18">
        <f t="shared" si="26"/>
        <v>0.47887323943661969</v>
      </c>
      <c r="AB46" s="18">
        <f t="shared" si="26"/>
        <v>0.48995983935742971</v>
      </c>
      <c r="AC46" s="18">
        <f t="shared" ref="AC46:AP46" si="27">AC39/T39</f>
        <v>0.56221198156682028</v>
      </c>
      <c r="AD46" s="18">
        <f t="shared" si="27"/>
        <v>0.59803921568627449</v>
      </c>
      <c r="AE46" s="18">
        <f t="shared" si="27"/>
        <v>0.57352941176470584</v>
      </c>
      <c r="AF46" s="18">
        <f t="shared" si="27"/>
        <v>0.51960784313725494</v>
      </c>
      <c r="AG46" s="18">
        <f t="shared" si="27"/>
        <v>0.50980392156862742</v>
      </c>
      <c r="AH46" s="18">
        <f t="shared" si="27"/>
        <v>0.59411764705882353</v>
      </c>
      <c r="AI46" s="18">
        <f t="shared" si="27"/>
        <v>0.63265306122448983</v>
      </c>
      <c r="AJ46" s="18">
        <f t="shared" si="27"/>
        <v>0.68382352941176472</v>
      </c>
      <c r="AK46" s="18">
        <f t="shared" si="27"/>
        <v>0.76229508196721307</v>
      </c>
      <c r="AL46" s="18">
        <f t="shared" si="27"/>
        <v>0.64754098360655743</v>
      </c>
      <c r="AM46" s="18">
        <f t="shared" si="27"/>
        <v>0.5901639344262295</v>
      </c>
      <c r="AN46" s="18">
        <f t="shared" si="27"/>
        <v>0.55555555555555558</v>
      </c>
      <c r="AO46" s="18">
        <f t="shared" si="27"/>
        <v>0.6132075471698113</v>
      </c>
      <c r="AP46" s="18">
        <f t="shared" si="27"/>
        <v>0.52884615384615385</v>
      </c>
    </row>
    <row r="47" spans="3:43" x14ac:dyDescent="0.25">
      <c r="C47" s="6" t="s">
        <v>24</v>
      </c>
      <c r="Q47" s="7" t="s">
        <v>38</v>
      </c>
      <c r="R47" s="18">
        <f>$R$39/J$39</f>
        <v>0.71356783919597988</v>
      </c>
      <c r="S47" s="18">
        <f>$S$39/K39</f>
        <v>0.6178660049627791</v>
      </c>
      <c r="T47" s="18">
        <f>T39/L39</f>
        <v>0.54249999999999998</v>
      </c>
      <c r="U47" s="18">
        <f t="shared" ref="U47:AB47" si="28">U39/M39</f>
        <v>0.53543307086614178</v>
      </c>
      <c r="V47" s="18">
        <f t="shared" si="28"/>
        <v>0.60534124629080122</v>
      </c>
      <c r="W47" s="18">
        <f t="shared" si="28"/>
        <v>0.60176991150442483</v>
      </c>
      <c r="X47" s="18">
        <f t="shared" si="28"/>
        <v>0.62195121951219512</v>
      </c>
      <c r="Y47" s="18">
        <f t="shared" si="28"/>
        <v>0.56666666666666665</v>
      </c>
      <c r="Z47" s="18">
        <f t="shared" si="28"/>
        <v>0.51760563380281688</v>
      </c>
      <c r="AA47" s="18">
        <f t="shared" si="28"/>
        <v>0.54618473895582331</v>
      </c>
      <c r="AB47" s="18">
        <f t="shared" si="28"/>
        <v>0.56221198156682028</v>
      </c>
      <c r="AC47" s="18">
        <f t="shared" ref="AC47:AP47" si="29">AC39/U39</f>
        <v>0.59803921568627449</v>
      </c>
      <c r="AD47" s="18">
        <f t="shared" si="29"/>
        <v>0.59803921568627449</v>
      </c>
      <c r="AE47" s="18">
        <f t="shared" si="29"/>
        <v>0.57352941176470584</v>
      </c>
      <c r="AF47" s="18">
        <f t="shared" si="29"/>
        <v>0.51960784313725494</v>
      </c>
      <c r="AG47" s="18">
        <f t="shared" si="29"/>
        <v>0.61176470588235299</v>
      </c>
      <c r="AH47" s="18">
        <f t="shared" si="29"/>
        <v>0.68707482993197277</v>
      </c>
      <c r="AI47" s="18">
        <f t="shared" si="29"/>
        <v>0.68382352941176472</v>
      </c>
      <c r="AJ47" s="18">
        <f t="shared" si="29"/>
        <v>0.76229508196721307</v>
      </c>
      <c r="AK47" s="18">
        <f t="shared" si="29"/>
        <v>0.76229508196721307</v>
      </c>
      <c r="AL47" s="18">
        <f t="shared" si="29"/>
        <v>0.64754098360655743</v>
      </c>
      <c r="AM47" s="18">
        <f t="shared" si="29"/>
        <v>0.61538461538461542</v>
      </c>
      <c r="AN47" s="18">
        <f t="shared" si="29"/>
        <v>0.6132075471698113</v>
      </c>
      <c r="AO47" s="18">
        <f t="shared" si="29"/>
        <v>0.625</v>
      </c>
      <c r="AP47" s="18">
        <f t="shared" si="29"/>
        <v>0.54455445544554459</v>
      </c>
    </row>
    <row r="48" spans="3:43" x14ac:dyDescent="0.25">
      <c r="C48" s="6" t="s">
        <v>25</v>
      </c>
      <c r="E48" s="2"/>
      <c r="F48" s="2"/>
      <c r="G48" s="2"/>
      <c r="H48" s="2"/>
      <c r="I48" s="14"/>
      <c r="J48" s="15"/>
      <c r="K48" s="2"/>
      <c r="Q48" s="7" t="s">
        <v>39</v>
      </c>
      <c r="R48" s="18">
        <f>$R$39/K$39</f>
        <v>0.70471464019851116</v>
      </c>
      <c r="S48" s="18">
        <f>$S$39/L39</f>
        <v>0.62250000000000005</v>
      </c>
      <c r="T48" s="18">
        <f>T39/M39</f>
        <v>0.56955380577427817</v>
      </c>
      <c r="U48" s="18">
        <f t="shared" ref="U48:AB48" si="30">U39/N39</f>
        <v>0.60534124629080122</v>
      </c>
      <c r="V48" s="18">
        <f t="shared" si="30"/>
        <v>0.60176991150442483</v>
      </c>
      <c r="W48" s="18">
        <f t="shared" si="30"/>
        <v>0.62195121951219512</v>
      </c>
      <c r="X48" s="18">
        <f t="shared" si="30"/>
        <v>0.68</v>
      </c>
      <c r="Y48" s="18">
        <f t="shared" si="30"/>
        <v>0.59859154929577463</v>
      </c>
      <c r="Z48" s="18">
        <f t="shared" si="30"/>
        <v>0.59036144578313254</v>
      </c>
      <c r="AA48" s="18">
        <f t="shared" si="30"/>
        <v>0.62672811059907829</v>
      </c>
      <c r="AB48" s="18">
        <f t="shared" si="30"/>
        <v>0.59803921568627449</v>
      </c>
      <c r="AC48" s="18">
        <f t="shared" ref="AC48:AP48" si="31">AC39/V39</f>
        <v>0.59803921568627449</v>
      </c>
      <c r="AD48" s="18">
        <f t="shared" si="31"/>
        <v>0.59803921568627449</v>
      </c>
      <c r="AE48" s="18">
        <f t="shared" si="31"/>
        <v>0.57352941176470584</v>
      </c>
      <c r="AF48" s="18">
        <f t="shared" si="31"/>
        <v>0.62352941176470589</v>
      </c>
      <c r="AG48" s="18">
        <f t="shared" si="31"/>
        <v>0.70748299319727892</v>
      </c>
      <c r="AH48" s="18">
        <f t="shared" si="31"/>
        <v>0.74264705882352944</v>
      </c>
      <c r="AI48" s="18">
        <f t="shared" si="31"/>
        <v>0.76229508196721307</v>
      </c>
      <c r="AJ48" s="18">
        <f t="shared" si="31"/>
        <v>0.76229508196721307</v>
      </c>
      <c r="AK48" s="18">
        <f t="shared" si="31"/>
        <v>0.76229508196721307</v>
      </c>
      <c r="AL48" s="18">
        <f t="shared" si="31"/>
        <v>0.67521367521367526</v>
      </c>
      <c r="AM48" s="18">
        <f t="shared" si="31"/>
        <v>0.67924528301886788</v>
      </c>
      <c r="AN48" s="18">
        <f t="shared" si="31"/>
        <v>0.625</v>
      </c>
      <c r="AO48" s="18">
        <f t="shared" si="31"/>
        <v>0.64356435643564358</v>
      </c>
      <c r="AP48" s="18">
        <f t="shared" si="31"/>
        <v>0.59139784946236562</v>
      </c>
    </row>
  </sheetData>
  <pageMargins left="0.70866141732283472" right="0.70866141732283472" top="0.78740157480314965" bottom="0.78740157480314965" header="0.31496062992125984" footer="0.31496062992125984"/>
  <pageSetup paperSize="9" scale="52" fitToWidth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2C96A-451B-48C9-A6A2-818AD10250CE}">
  <dimension ref="C2:N75"/>
  <sheetViews>
    <sheetView topLeftCell="A43" workbookViewId="0">
      <selection activeCell="A61" sqref="A1:XFD1048576"/>
    </sheetView>
  </sheetViews>
  <sheetFormatPr baseColWidth="10" defaultRowHeight="15" x14ac:dyDescent="0.25"/>
  <cols>
    <col min="3" max="13" width="15.7109375" customWidth="1"/>
  </cols>
  <sheetData>
    <row r="2" spans="3:13" ht="15.75" x14ac:dyDescent="0.25">
      <c r="C2" s="8" t="s">
        <v>0</v>
      </c>
      <c r="D2" s="6"/>
      <c r="E2" s="2"/>
      <c r="F2" s="2"/>
      <c r="G2" s="6" t="s">
        <v>21</v>
      </c>
      <c r="H2" s="6"/>
      <c r="I2" s="6"/>
      <c r="J2" s="16"/>
      <c r="L2" s="7" t="s">
        <v>11</v>
      </c>
      <c r="M2" s="11">
        <v>43936</v>
      </c>
    </row>
    <row r="3" spans="3:13" x14ac:dyDescent="0.25">
      <c r="C3" t="s">
        <v>14</v>
      </c>
      <c r="E3" s="2"/>
      <c r="F3" s="9">
        <v>550000</v>
      </c>
      <c r="G3" s="17" t="s">
        <v>22</v>
      </c>
      <c r="H3" s="17"/>
      <c r="I3" s="17"/>
      <c r="J3" s="9"/>
      <c r="K3" s="2"/>
      <c r="L3" s="2"/>
      <c r="M3" s="3" t="s">
        <v>10</v>
      </c>
    </row>
    <row r="4" spans="3:13" x14ac:dyDescent="0.25">
      <c r="E4" s="2"/>
      <c r="F4" s="9"/>
      <c r="G4" s="12" t="s">
        <v>1</v>
      </c>
      <c r="H4" s="12" t="s">
        <v>26</v>
      </c>
      <c r="I4" s="12"/>
      <c r="J4" s="3" t="s">
        <v>15</v>
      </c>
      <c r="K4" s="3" t="s">
        <v>18</v>
      </c>
      <c r="L4" s="3" t="s">
        <v>19</v>
      </c>
      <c r="M4" s="3" t="s">
        <v>16</v>
      </c>
    </row>
    <row r="5" spans="3:13" x14ac:dyDescent="0.25">
      <c r="C5" s="2"/>
      <c r="D5" s="13" t="s">
        <v>1</v>
      </c>
      <c r="E5" s="13" t="s">
        <v>2</v>
      </c>
      <c r="F5" s="13" t="s">
        <v>3</v>
      </c>
      <c r="G5" s="3" t="s">
        <v>12</v>
      </c>
      <c r="H5" s="3" t="s">
        <v>27</v>
      </c>
      <c r="I5" s="3"/>
      <c r="J5" s="3" t="s">
        <v>17</v>
      </c>
      <c r="K5" s="3" t="s">
        <v>17</v>
      </c>
      <c r="L5" s="3" t="s">
        <v>17</v>
      </c>
      <c r="M5" s="3" t="s">
        <v>20</v>
      </c>
    </row>
    <row r="6" spans="3:13" x14ac:dyDescent="0.25">
      <c r="C6" s="5">
        <v>43888</v>
      </c>
      <c r="D6" s="2">
        <v>0</v>
      </c>
      <c r="E6" s="2">
        <v>0</v>
      </c>
      <c r="F6" s="2">
        <v>0</v>
      </c>
      <c r="G6" s="2">
        <f>D6-E6</f>
        <v>0</v>
      </c>
      <c r="H6" s="2"/>
      <c r="I6" s="2"/>
      <c r="J6" s="14">
        <f>D6/550000</f>
        <v>0</v>
      </c>
      <c r="K6" s="14">
        <f t="shared" ref="K6:K17" si="0">G6/550000</f>
        <v>0</v>
      </c>
      <c r="L6" s="15">
        <f>F6/550000</f>
        <v>0</v>
      </c>
      <c r="M6" s="2">
        <v>0</v>
      </c>
    </row>
    <row r="7" spans="3:13" x14ac:dyDescent="0.25">
      <c r="C7" s="5">
        <v>43889</v>
      </c>
      <c r="D7" s="2">
        <v>0</v>
      </c>
      <c r="E7" s="2">
        <v>0</v>
      </c>
      <c r="F7" s="2">
        <v>0</v>
      </c>
      <c r="G7" s="2">
        <f t="shared" ref="G7:G55" si="1">D7-E7</f>
        <v>0</v>
      </c>
      <c r="H7" s="2"/>
      <c r="I7" s="2"/>
      <c r="J7" s="14">
        <f t="shared" ref="J7:K55" si="2">D7/550000</f>
        <v>0</v>
      </c>
      <c r="K7" s="14">
        <f t="shared" si="0"/>
        <v>0</v>
      </c>
      <c r="L7" s="15">
        <f t="shared" ref="L7:L55" si="3">F7/550000</f>
        <v>0</v>
      </c>
      <c r="M7" s="2">
        <v>0</v>
      </c>
    </row>
    <row r="8" spans="3:13" x14ac:dyDescent="0.25">
      <c r="C8" s="5">
        <v>43890</v>
      </c>
      <c r="D8" s="2">
        <v>0</v>
      </c>
      <c r="E8" s="2">
        <v>0</v>
      </c>
      <c r="F8" s="2">
        <v>0</v>
      </c>
      <c r="G8" s="2">
        <f t="shared" si="1"/>
        <v>0</v>
      </c>
      <c r="H8" s="2"/>
      <c r="I8" s="2"/>
      <c r="J8" s="14">
        <f t="shared" si="2"/>
        <v>0</v>
      </c>
      <c r="K8" s="14">
        <f t="shared" si="0"/>
        <v>0</v>
      </c>
      <c r="L8" s="15">
        <f t="shared" si="3"/>
        <v>0</v>
      </c>
      <c r="M8" s="2">
        <v>0</v>
      </c>
    </row>
    <row r="9" spans="3:13" x14ac:dyDescent="0.25">
      <c r="C9" s="5">
        <v>43891</v>
      </c>
      <c r="D9" s="2">
        <v>0</v>
      </c>
      <c r="E9" s="2">
        <v>0</v>
      </c>
      <c r="F9" s="2">
        <v>0</v>
      </c>
      <c r="G9" s="2">
        <f t="shared" si="1"/>
        <v>0</v>
      </c>
      <c r="H9" s="2"/>
      <c r="I9" s="2"/>
      <c r="J9" s="14">
        <f t="shared" si="2"/>
        <v>0</v>
      </c>
      <c r="K9" s="14">
        <f t="shared" si="0"/>
        <v>0</v>
      </c>
      <c r="L9" s="15">
        <f t="shared" si="3"/>
        <v>0</v>
      </c>
      <c r="M9" s="2">
        <v>0</v>
      </c>
    </row>
    <row r="10" spans="3:13" x14ac:dyDescent="0.25">
      <c r="C10" s="5">
        <v>43892</v>
      </c>
      <c r="D10" s="2">
        <v>0</v>
      </c>
      <c r="E10" s="2">
        <v>0</v>
      </c>
      <c r="F10" s="2">
        <v>0</v>
      </c>
      <c r="G10" s="2">
        <f t="shared" si="1"/>
        <v>0</v>
      </c>
      <c r="H10" s="2"/>
      <c r="I10" s="2"/>
      <c r="J10" s="14">
        <f t="shared" si="2"/>
        <v>0</v>
      </c>
      <c r="K10" s="14">
        <f t="shared" si="0"/>
        <v>0</v>
      </c>
      <c r="L10" s="15">
        <f t="shared" si="3"/>
        <v>0</v>
      </c>
      <c r="M10" s="2">
        <v>0</v>
      </c>
    </row>
    <row r="11" spans="3:13" x14ac:dyDescent="0.25">
      <c r="C11" s="5">
        <v>43893</v>
      </c>
      <c r="D11" s="2">
        <v>13</v>
      </c>
      <c r="E11" s="2">
        <v>0</v>
      </c>
      <c r="F11" s="2">
        <v>0</v>
      </c>
      <c r="G11" s="2">
        <f t="shared" si="1"/>
        <v>13</v>
      </c>
      <c r="H11" s="2">
        <f>G11*2</f>
        <v>26</v>
      </c>
      <c r="I11" s="2"/>
      <c r="J11" s="14">
        <f t="shared" si="2"/>
        <v>2.3636363636363637E-5</v>
      </c>
      <c r="K11" s="14">
        <f t="shared" si="0"/>
        <v>2.3636363636363637E-5</v>
      </c>
      <c r="L11" s="15">
        <f t="shared" si="3"/>
        <v>0</v>
      </c>
      <c r="M11" s="2">
        <v>5</v>
      </c>
    </row>
    <row r="12" spans="3:13" x14ac:dyDescent="0.25">
      <c r="C12" s="5">
        <v>43894</v>
      </c>
      <c r="D12" s="2">
        <v>13</v>
      </c>
      <c r="E12" s="2">
        <v>0</v>
      </c>
      <c r="F12" s="2">
        <v>0</v>
      </c>
      <c r="G12" s="2">
        <f t="shared" si="1"/>
        <v>13</v>
      </c>
      <c r="H12" s="2">
        <f t="shared" ref="H12:H71" si="4">G12*2</f>
        <v>26</v>
      </c>
      <c r="I12" s="2"/>
      <c r="J12" s="14">
        <f t="shared" si="2"/>
        <v>2.3636363636363637E-5</v>
      </c>
      <c r="K12" s="14">
        <f t="shared" si="0"/>
        <v>2.3636363636363637E-5</v>
      </c>
      <c r="L12" s="15">
        <f t="shared" si="3"/>
        <v>0</v>
      </c>
      <c r="M12" s="2">
        <v>5</v>
      </c>
    </row>
    <row r="13" spans="3:13" x14ac:dyDescent="0.25">
      <c r="C13" s="5">
        <v>43895</v>
      </c>
      <c r="D13" s="2">
        <v>33</v>
      </c>
      <c r="E13" s="2">
        <v>0</v>
      </c>
      <c r="F13" s="2">
        <v>0</v>
      </c>
      <c r="G13" s="2">
        <f t="shared" si="1"/>
        <v>33</v>
      </c>
      <c r="H13" s="2">
        <f t="shared" si="4"/>
        <v>66</v>
      </c>
      <c r="I13" s="2"/>
      <c r="J13" s="14">
        <f t="shared" si="2"/>
        <v>6.0000000000000002E-5</v>
      </c>
      <c r="K13" s="14">
        <f t="shared" si="0"/>
        <v>6.0000000000000002E-5</v>
      </c>
      <c r="L13" s="15">
        <f t="shared" si="3"/>
        <v>0</v>
      </c>
      <c r="M13" s="2">
        <v>10</v>
      </c>
    </row>
    <row r="14" spans="3:13" x14ac:dyDescent="0.25">
      <c r="C14" s="5">
        <v>43896</v>
      </c>
      <c r="D14" s="2">
        <v>49</v>
      </c>
      <c r="E14" s="2">
        <v>0</v>
      </c>
      <c r="F14" s="2">
        <v>0</v>
      </c>
      <c r="G14" s="2">
        <f t="shared" si="1"/>
        <v>49</v>
      </c>
      <c r="H14" s="2">
        <f t="shared" si="4"/>
        <v>98</v>
      </c>
      <c r="I14" s="2"/>
      <c r="J14" s="14">
        <f t="shared" si="2"/>
        <v>8.9090909090909094E-5</v>
      </c>
      <c r="K14" s="14">
        <f t="shared" si="0"/>
        <v>8.9090909090909094E-5</v>
      </c>
      <c r="L14" s="15">
        <f t="shared" si="3"/>
        <v>0</v>
      </c>
      <c r="M14" s="2">
        <v>12</v>
      </c>
    </row>
    <row r="15" spans="3:13" x14ac:dyDescent="0.25">
      <c r="C15" s="5">
        <v>43897</v>
      </c>
      <c r="D15" s="2">
        <v>55</v>
      </c>
      <c r="E15" s="2">
        <v>0</v>
      </c>
      <c r="F15" s="2">
        <v>0</v>
      </c>
      <c r="G15" s="2">
        <f t="shared" si="1"/>
        <v>55</v>
      </c>
      <c r="H15" s="2">
        <f t="shared" si="4"/>
        <v>110</v>
      </c>
      <c r="I15" s="2" t="s">
        <v>10</v>
      </c>
      <c r="J15" s="14">
        <f t="shared" si="2"/>
        <v>1E-4</v>
      </c>
      <c r="K15" s="14">
        <f t="shared" si="0"/>
        <v>1E-4</v>
      </c>
      <c r="L15" s="15">
        <f t="shared" si="3"/>
        <v>0</v>
      </c>
      <c r="M15" s="2">
        <v>15</v>
      </c>
    </row>
    <row r="16" spans="3:13" x14ac:dyDescent="0.25">
      <c r="C16" s="5">
        <v>43898</v>
      </c>
      <c r="D16" s="2">
        <v>57</v>
      </c>
      <c r="E16" s="2">
        <v>0</v>
      </c>
      <c r="F16" s="2">
        <v>0</v>
      </c>
      <c r="G16" s="2">
        <f t="shared" si="1"/>
        <v>57</v>
      </c>
      <c r="H16" s="2">
        <f t="shared" si="4"/>
        <v>114</v>
      </c>
      <c r="I16" s="2"/>
      <c r="J16" s="14">
        <f t="shared" si="2"/>
        <v>1.0363636363636364E-4</v>
      </c>
      <c r="K16" s="14">
        <f t="shared" si="0"/>
        <v>1.0363636363636364E-4</v>
      </c>
      <c r="L16" s="15">
        <f t="shared" si="3"/>
        <v>0</v>
      </c>
      <c r="M16" s="2">
        <v>20</v>
      </c>
    </row>
    <row r="17" spans="3:13" x14ac:dyDescent="0.25">
      <c r="C17" s="5">
        <v>43899</v>
      </c>
      <c r="D17" s="2">
        <v>58</v>
      </c>
      <c r="E17" s="2">
        <v>0</v>
      </c>
      <c r="F17" s="2">
        <v>0</v>
      </c>
      <c r="G17" s="2">
        <f t="shared" si="1"/>
        <v>58</v>
      </c>
      <c r="H17" s="2">
        <f t="shared" si="4"/>
        <v>116</v>
      </c>
      <c r="I17" s="2"/>
      <c r="J17" s="14">
        <f t="shared" si="2"/>
        <v>1.0545454545454546E-4</v>
      </c>
      <c r="K17" s="14">
        <f t="shared" si="0"/>
        <v>1.0545454545454546E-4</v>
      </c>
      <c r="L17" s="15">
        <f t="shared" si="3"/>
        <v>0</v>
      </c>
      <c r="M17" s="2">
        <v>20</v>
      </c>
    </row>
    <row r="18" spans="3:13" x14ac:dyDescent="0.25">
      <c r="C18" s="5">
        <v>43900</v>
      </c>
      <c r="D18" s="2">
        <v>61</v>
      </c>
      <c r="E18" s="2">
        <v>6</v>
      </c>
      <c r="F18" s="2">
        <v>0</v>
      </c>
      <c r="G18" s="2">
        <f t="shared" si="1"/>
        <v>55</v>
      </c>
      <c r="H18" s="2">
        <f t="shared" si="4"/>
        <v>110</v>
      </c>
      <c r="I18" s="2"/>
      <c r="J18" s="14">
        <f t="shared" si="2"/>
        <v>1.1090909090909092E-4</v>
      </c>
      <c r="K18" s="14">
        <f t="shared" si="2"/>
        <v>1.0909090909090909E-5</v>
      </c>
      <c r="L18" s="15">
        <f t="shared" si="3"/>
        <v>0</v>
      </c>
      <c r="M18" s="2">
        <v>21</v>
      </c>
    </row>
    <row r="19" spans="3:13" x14ac:dyDescent="0.25">
      <c r="C19" s="5">
        <v>43901</v>
      </c>
      <c r="D19" s="2">
        <v>61</v>
      </c>
      <c r="E19" s="2">
        <v>6</v>
      </c>
      <c r="F19" s="2">
        <v>0</v>
      </c>
      <c r="G19" s="2">
        <f t="shared" si="1"/>
        <v>55</v>
      </c>
      <c r="H19" s="2">
        <f t="shared" si="4"/>
        <v>110</v>
      </c>
      <c r="I19" s="2"/>
      <c r="J19" s="14">
        <f t="shared" si="2"/>
        <v>1.1090909090909092E-4</v>
      </c>
      <c r="K19" s="14">
        <f t="shared" ref="K19:K25" si="5">G19/550000</f>
        <v>1E-4</v>
      </c>
      <c r="L19" s="15">
        <f t="shared" si="3"/>
        <v>0</v>
      </c>
      <c r="M19" s="2">
        <v>21</v>
      </c>
    </row>
    <row r="20" spans="3:13" x14ac:dyDescent="0.25">
      <c r="C20" s="5">
        <v>43902</v>
      </c>
      <c r="D20" s="2">
        <v>70</v>
      </c>
      <c r="E20" s="2">
        <v>6</v>
      </c>
      <c r="F20" s="2">
        <v>0</v>
      </c>
      <c r="G20" s="2">
        <f t="shared" si="1"/>
        <v>64</v>
      </c>
      <c r="H20" s="2">
        <f t="shared" si="4"/>
        <v>128</v>
      </c>
      <c r="I20" s="2"/>
      <c r="J20" s="14">
        <f t="shared" si="2"/>
        <v>1.2727272727272728E-4</v>
      </c>
      <c r="K20" s="14">
        <f t="shared" si="5"/>
        <v>1.1636363636363636E-4</v>
      </c>
      <c r="L20" s="15">
        <f t="shared" si="3"/>
        <v>0</v>
      </c>
      <c r="M20" s="2">
        <v>25</v>
      </c>
    </row>
    <row r="21" spans="3:13" x14ac:dyDescent="0.25">
      <c r="C21" s="5">
        <v>43903</v>
      </c>
      <c r="D21" s="2">
        <v>85</v>
      </c>
      <c r="E21" s="2">
        <v>27</v>
      </c>
      <c r="F21" s="2">
        <v>0</v>
      </c>
      <c r="G21" s="2">
        <f t="shared" si="1"/>
        <v>58</v>
      </c>
      <c r="H21" s="2">
        <f t="shared" si="4"/>
        <v>116</v>
      </c>
      <c r="I21" s="2"/>
      <c r="J21" s="14">
        <f t="shared" si="2"/>
        <v>1.5454545454545454E-4</v>
      </c>
      <c r="K21" s="14">
        <f t="shared" si="5"/>
        <v>1.0545454545454546E-4</v>
      </c>
      <c r="L21" s="15">
        <f t="shared" si="3"/>
        <v>0</v>
      </c>
      <c r="M21" s="2">
        <v>34</v>
      </c>
    </row>
    <row r="22" spans="3:13" x14ac:dyDescent="0.25">
      <c r="C22" s="5">
        <v>43904</v>
      </c>
      <c r="D22" s="2">
        <v>100</v>
      </c>
      <c r="E22" s="2">
        <v>28</v>
      </c>
      <c r="F22" s="2">
        <v>0</v>
      </c>
      <c r="G22" s="2">
        <f t="shared" si="1"/>
        <v>72</v>
      </c>
      <c r="H22" s="2">
        <f t="shared" si="4"/>
        <v>144</v>
      </c>
      <c r="I22" s="2"/>
      <c r="J22" s="14">
        <f t="shared" si="2"/>
        <v>1.8181818181818181E-4</v>
      </c>
      <c r="K22" s="14">
        <f t="shared" si="5"/>
        <v>1.309090909090909E-4</v>
      </c>
      <c r="L22" s="15">
        <f t="shared" si="3"/>
        <v>0</v>
      </c>
      <c r="M22" s="2">
        <v>40</v>
      </c>
    </row>
    <row r="23" spans="3:13" x14ac:dyDescent="0.25">
      <c r="C23" s="5">
        <v>43905</v>
      </c>
      <c r="D23" s="2">
        <v>155</v>
      </c>
      <c r="E23" s="2">
        <v>28</v>
      </c>
      <c r="F23" s="2">
        <v>0</v>
      </c>
      <c r="G23" s="2">
        <f t="shared" si="1"/>
        <v>127</v>
      </c>
      <c r="H23" s="2">
        <f t="shared" si="4"/>
        <v>254</v>
      </c>
      <c r="I23" s="2"/>
      <c r="J23" s="14">
        <f t="shared" si="2"/>
        <v>2.818181818181818E-4</v>
      </c>
      <c r="K23" s="14">
        <f t="shared" si="5"/>
        <v>2.3090909090909092E-4</v>
      </c>
      <c r="L23" s="15">
        <f t="shared" si="3"/>
        <v>0</v>
      </c>
      <c r="M23" s="2">
        <v>75</v>
      </c>
    </row>
    <row r="24" spans="3:13" x14ac:dyDescent="0.25">
      <c r="C24" s="5">
        <v>43906</v>
      </c>
      <c r="D24" s="2">
        <v>169</v>
      </c>
      <c r="E24" s="2">
        <v>33</v>
      </c>
      <c r="F24" s="2">
        <v>0</v>
      </c>
      <c r="G24" s="2">
        <f t="shared" si="1"/>
        <v>136</v>
      </c>
      <c r="H24" s="2">
        <f t="shared" si="4"/>
        <v>272</v>
      </c>
      <c r="I24" s="2"/>
      <c r="J24" s="14">
        <f t="shared" si="2"/>
        <v>3.0727272727272727E-4</v>
      </c>
      <c r="K24" s="14">
        <f t="shared" si="5"/>
        <v>2.4727272727272727E-4</v>
      </c>
      <c r="L24" s="15">
        <f t="shared" si="3"/>
        <v>0</v>
      </c>
      <c r="M24" s="2">
        <v>85</v>
      </c>
    </row>
    <row r="25" spans="3:13" x14ac:dyDescent="0.25">
      <c r="C25" s="5">
        <v>43907</v>
      </c>
      <c r="D25" s="2">
        <v>211</v>
      </c>
      <c r="E25" s="2">
        <v>33</v>
      </c>
      <c r="F25" s="2">
        <v>2</v>
      </c>
      <c r="G25" s="2">
        <f t="shared" si="1"/>
        <v>178</v>
      </c>
      <c r="H25" s="2">
        <f t="shared" si="4"/>
        <v>356</v>
      </c>
      <c r="I25" s="2"/>
      <c r="J25" s="14">
        <f t="shared" si="2"/>
        <v>3.8363636363636361E-4</v>
      </c>
      <c r="K25" s="14">
        <f t="shared" si="5"/>
        <v>3.2363636363636362E-4</v>
      </c>
      <c r="L25" s="15">
        <f t="shared" si="3"/>
        <v>3.6363636363636362E-6</v>
      </c>
      <c r="M25" s="2">
        <v>100</v>
      </c>
    </row>
    <row r="26" spans="3:13" x14ac:dyDescent="0.25">
      <c r="C26" s="5">
        <v>43908</v>
      </c>
      <c r="D26" s="2">
        <v>273</v>
      </c>
      <c r="E26" s="3" t="s">
        <v>4</v>
      </c>
      <c r="F26" s="2">
        <v>4</v>
      </c>
      <c r="G26" s="3" t="s">
        <v>13</v>
      </c>
      <c r="H26" s="3" t="s">
        <v>13</v>
      </c>
      <c r="I26" s="3"/>
      <c r="J26" s="14">
        <f t="shared" si="2"/>
        <v>4.9636363636363636E-4</v>
      </c>
      <c r="K26" s="3" t="s">
        <v>13</v>
      </c>
      <c r="L26" s="15">
        <f t="shared" si="3"/>
        <v>7.2727272727272723E-6</v>
      </c>
      <c r="M26" s="2">
        <v>130</v>
      </c>
    </row>
    <row r="27" spans="3:13" x14ac:dyDescent="0.25">
      <c r="C27" s="5">
        <v>43909</v>
      </c>
      <c r="D27" s="2">
        <v>334</v>
      </c>
      <c r="E27" s="3" t="s">
        <v>5</v>
      </c>
      <c r="F27" s="2">
        <v>4</v>
      </c>
      <c r="G27" s="3" t="s">
        <v>13</v>
      </c>
      <c r="H27" s="3" t="s">
        <v>13</v>
      </c>
      <c r="I27" s="3"/>
      <c r="J27" s="14">
        <f t="shared" si="2"/>
        <v>6.0727272727272724E-4</v>
      </c>
      <c r="K27" s="3" t="s">
        <v>13</v>
      </c>
      <c r="L27" s="15">
        <f t="shared" si="3"/>
        <v>7.2727272727272723E-6</v>
      </c>
      <c r="M27" s="2">
        <v>161</v>
      </c>
    </row>
    <row r="28" spans="3:13" x14ac:dyDescent="0.25">
      <c r="C28" s="5">
        <v>43910</v>
      </c>
      <c r="D28" s="2">
        <v>405</v>
      </c>
      <c r="E28" s="3" t="s">
        <v>8</v>
      </c>
      <c r="F28" s="2">
        <v>5</v>
      </c>
      <c r="G28" s="3" t="s">
        <v>13</v>
      </c>
      <c r="H28" s="3" t="s">
        <v>13</v>
      </c>
      <c r="I28" s="3"/>
      <c r="J28" s="14">
        <f t="shared" si="2"/>
        <v>7.3636363636363634E-4</v>
      </c>
      <c r="K28" s="3" t="s">
        <v>13</v>
      </c>
      <c r="L28" s="15">
        <f t="shared" si="3"/>
        <v>9.090909090909091E-6</v>
      </c>
      <c r="M28" s="2">
        <v>192</v>
      </c>
    </row>
    <row r="29" spans="3:13" x14ac:dyDescent="0.25">
      <c r="C29" s="5">
        <v>43911</v>
      </c>
      <c r="D29" s="2">
        <v>443</v>
      </c>
      <c r="E29" s="3" t="s">
        <v>8</v>
      </c>
      <c r="F29" s="2">
        <v>5</v>
      </c>
      <c r="G29" s="3" t="s">
        <v>13</v>
      </c>
      <c r="H29" s="3" t="s">
        <v>13</v>
      </c>
      <c r="I29" s="3"/>
      <c r="J29" s="14">
        <f t="shared" si="2"/>
        <v>8.0545454545454551E-4</v>
      </c>
      <c r="K29" s="3" t="s">
        <v>13</v>
      </c>
      <c r="L29" s="15">
        <f t="shared" si="3"/>
        <v>9.090909090909091E-6</v>
      </c>
      <c r="M29" s="2">
        <v>209</v>
      </c>
    </row>
    <row r="30" spans="3:13" x14ac:dyDescent="0.25">
      <c r="C30" s="5">
        <v>43912</v>
      </c>
      <c r="D30" s="2">
        <v>516</v>
      </c>
      <c r="E30" s="3" t="s">
        <v>8</v>
      </c>
      <c r="F30" s="2">
        <v>5</v>
      </c>
      <c r="G30" s="3" t="s">
        <v>13</v>
      </c>
      <c r="H30" s="3" t="s">
        <v>13</v>
      </c>
      <c r="I30" s="3"/>
      <c r="J30" s="14">
        <f t="shared" si="2"/>
        <v>9.3818181818181815E-4</v>
      </c>
      <c r="K30" s="3" t="s">
        <v>13</v>
      </c>
      <c r="L30" s="15">
        <f t="shared" si="3"/>
        <v>9.090909090909091E-6</v>
      </c>
      <c r="M30" s="2">
        <v>246</v>
      </c>
    </row>
    <row r="31" spans="3:13" x14ac:dyDescent="0.25">
      <c r="C31" s="5">
        <v>43913</v>
      </c>
      <c r="D31" s="2">
        <v>530</v>
      </c>
      <c r="E31" s="3" t="s">
        <v>8</v>
      </c>
      <c r="F31" s="2">
        <v>6</v>
      </c>
      <c r="G31" s="3" t="s">
        <v>13</v>
      </c>
      <c r="H31" s="3" t="s">
        <v>13</v>
      </c>
      <c r="I31" s="3"/>
      <c r="J31" s="14">
        <f t="shared" si="2"/>
        <v>9.6363636363636367E-4</v>
      </c>
      <c r="K31" s="3" t="s">
        <v>13</v>
      </c>
      <c r="L31" s="15">
        <f t="shared" si="3"/>
        <v>1.0909090909090909E-5</v>
      </c>
      <c r="M31" s="2">
        <v>249</v>
      </c>
    </row>
    <row r="32" spans="3:13" x14ac:dyDescent="0.25">
      <c r="C32" s="5">
        <v>43914</v>
      </c>
      <c r="D32" s="2">
        <v>540</v>
      </c>
      <c r="E32" s="3" t="s">
        <v>8</v>
      </c>
      <c r="F32" s="2">
        <v>7</v>
      </c>
      <c r="G32" s="3" t="s">
        <v>13</v>
      </c>
      <c r="H32" s="3" t="s">
        <v>13</v>
      </c>
      <c r="I32" s="3"/>
      <c r="J32" s="14">
        <f t="shared" si="2"/>
        <v>9.8181818181818179E-4</v>
      </c>
      <c r="K32" s="3" t="s">
        <v>13</v>
      </c>
      <c r="L32" s="15">
        <f t="shared" si="3"/>
        <v>1.2727272727272727E-5</v>
      </c>
      <c r="M32" s="2">
        <v>261</v>
      </c>
    </row>
    <row r="33" spans="3:13" x14ac:dyDescent="0.25">
      <c r="C33" s="5">
        <v>43915</v>
      </c>
      <c r="D33" s="2">
        <v>618</v>
      </c>
      <c r="E33" s="3" t="s">
        <v>8</v>
      </c>
      <c r="F33" s="2">
        <v>8</v>
      </c>
      <c r="G33" s="3" t="s">
        <v>13</v>
      </c>
      <c r="H33" s="3" t="s">
        <v>13</v>
      </c>
      <c r="I33" s="3"/>
      <c r="J33" s="14">
        <f t="shared" si="2"/>
        <v>1.1236363636363635E-3</v>
      </c>
      <c r="K33" s="3" t="s">
        <v>13</v>
      </c>
      <c r="L33" s="15">
        <f t="shared" si="3"/>
        <v>1.4545454545454545E-5</v>
      </c>
      <c r="M33" s="2">
        <v>315</v>
      </c>
    </row>
    <row r="34" spans="3:13" x14ac:dyDescent="0.25">
      <c r="C34" s="5">
        <v>43916</v>
      </c>
      <c r="D34" s="2">
        <v>694</v>
      </c>
      <c r="E34" s="3" t="s">
        <v>8</v>
      </c>
      <c r="F34" s="2">
        <v>9</v>
      </c>
      <c r="G34" s="3" t="s">
        <v>13</v>
      </c>
      <c r="H34" s="3" t="s">
        <v>13</v>
      </c>
      <c r="I34" s="3"/>
      <c r="J34" s="14">
        <f t="shared" si="2"/>
        <v>1.2618181818181819E-3</v>
      </c>
      <c r="K34" s="3" t="s">
        <v>13</v>
      </c>
      <c r="L34" s="15">
        <f t="shared" si="3"/>
        <v>1.6363636363636363E-5</v>
      </c>
      <c r="M34" s="2">
        <v>354</v>
      </c>
    </row>
    <row r="35" spans="3:13" x14ac:dyDescent="0.25">
      <c r="C35" s="5">
        <v>43917</v>
      </c>
      <c r="D35" s="2">
        <v>746</v>
      </c>
      <c r="E35" s="3" t="s">
        <v>8</v>
      </c>
      <c r="F35" s="2">
        <v>14</v>
      </c>
      <c r="G35" s="3" t="s">
        <v>13</v>
      </c>
      <c r="H35" s="3" t="s">
        <v>13</v>
      </c>
      <c r="I35" s="3"/>
      <c r="J35" s="14">
        <f t="shared" si="2"/>
        <v>1.3563636363636365E-3</v>
      </c>
      <c r="K35" s="3" t="s">
        <v>13</v>
      </c>
      <c r="L35" s="15">
        <f t="shared" si="3"/>
        <v>2.5454545454545454E-5</v>
      </c>
      <c r="M35" s="2">
        <v>376</v>
      </c>
    </row>
    <row r="36" spans="3:13" x14ac:dyDescent="0.25">
      <c r="C36" s="5">
        <v>43918</v>
      </c>
      <c r="D36" s="2">
        <v>787</v>
      </c>
      <c r="E36" s="3" t="s">
        <v>8</v>
      </c>
      <c r="F36" s="2">
        <v>14</v>
      </c>
      <c r="G36" s="3" t="s">
        <v>13</v>
      </c>
      <c r="H36" s="3" t="s">
        <v>13</v>
      </c>
      <c r="I36" s="3"/>
      <c r="J36" s="14">
        <f t="shared" si="2"/>
        <v>1.430909090909091E-3</v>
      </c>
      <c r="K36" s="3" t="s">
        <v>13</v>
      </c>
      <c r="L36" s="15">
        <f t="shared" si="3"/>
        <v>2.5454545454545454E-5</v>
      </c>
      <c r="M36" s="2">
        <v>399</v>
      </c>
    </row>
    <row r="37" spans="3:13" x14ac:dyDescent="0.25">
      <c r="C37" s="5">
        <v>43919</v>
      </c>
      <c r="D37" s="2">
        <v>824</v>
      </c>
      <c r="E37" s="4" t="s">
        <v>6</v>
      </c>
      <c r="F37" s="2">
        <v>14</v>
      </c>
      <c r="G37" s="3" t="s">
        <v>13</v>
      </c>
      <c r="H37" s="3" t="s">
        <v>13</v>
      </c>
      <c r="I37" s="3"/>
      <c r="J37" s="14">
        <f t="shared" si="2"/>
        <v>1.4981818181818182E-3</v>
      </c>
      <c r="K37" s="3" t="s">
        <v>13</v>
      </c>
      <c r="L37" s="15">
        <f t="shared" si="3"/>
        <v>2.5454545454545454E-5</v>
      </c>
      <c r="M37" s="2">
        <v>407</v>
      </c>
    </row>
    <row r="38" spans="3:13" x14ac:dyDescent="0.25">
      <c r="C38" s="5">
        <v>43920</v>
      </c>
      <c r="D38" s="2">
        <v>863</v>
      </c>
      <c r="E38" s="2" t="s">
        <v>7</v>
      </c>
      <c r="F38" s="2">
        <v>14</v>
      </c>
      <c r="G38" s="3" t="s">
        <v>13</v>
      </c>
      <c r="H38" s="3" t="s">
        <v>13</v>
      </c>
      <c r="I38" s="3"/>
      <c r="J38" s="14">
        <f t="shared" si="2"/>
        <v>1.5690909090909091E-3</v>
      </c>
      <c r="K38" s="3" t="s">
        <v>13</v>
      </c>
      <c r="L38" s="15">
        <f t="shared" si="3"/>
        <v>2.5454545454545454E-5</v>
      </c>
      <c r="M38" s="2">
        <v>429</v>
      </c>
    </row>
    <row r="39" spans="3:13" x14ac:dyDescent="0.25">
      <c r="C39" s="5">
        <v>43921</v>
      </c>
      <c r="D39" s="2">
        <v>922</v>
      </c>
      <c r="E39" s="2">
        <v>322</v>
      </c>
      <c r="F39" s="2">
        <v>15</v>
      </c>
      <c r="G39" s="2">
        <f t="shared" si="1"/>
        <v>600</v>
      </c>
      <c r="H39" s="2">
        <f t="shared" si="4"/>
        <v>1200</v>
      </c>
      <c r="I39" s="2"/>
      <c r="J39" s="14">
        <f t="shared" si="2"/>
        <v>1.6763636363636364E-3</v>
      </c>
      <c r="K39" s="14">
        <f t="shared" ref="K39:K55" si="6">G39/550000</f>
        <v>1.090909090909091E-3</v>
      </c>
      <c r="L39" s="15">
        <f t="shared" si="3"/>
        <v>2.7272727272727273E-5</v>
      </c>
      <c r="M39" s="2">
        <v>463</v>
      </c>
    </row>
    <row r="40" spans="3:13" x14ac:dyDescent="0.25">
      <c r="C40" s="5">
        <v>43922</v>
      </c>
      <c r="D40" s="2">
        <v>980</v>
      </c>
      <c r="E40" s="2">
        <v>364</v>
      </c>
      <c r="F40" s="2">
        <v>16</v>
      </c>
      <c r="G40" s="2">
        <f t="shared" si="1"/>
        <v>616</v>
      </c>
      <c r="H40" s="2">
        <f t="shared" si="4"/>
        <v>1232</v>
      </c>
      <c r="I40" s="2"/>
      <c r="J40" s="14">
        <f t="shared" si="2"/>
        <v>1.7818181818181817E-3</v>
      </c>
      <c r="K40" s="14">
        <f t="shared" si="6"/>
        <v>1.1199999999999999E-3</v>
      </c>
      <c r="L40" s="15">
        <f t="shared" si="3"/>
        <v>2.9090909090909089E-5</v>
      </c>
      <c r="M40" s="2">
        <v>495</v>
      </c>
    </row>
    <row r="41" spans="3:13" x14ac:dyDescent="0.25">
      <c r="C41" s="5">
        <v>43923</v>
      </c>
      <c r="D41" s="2">
        <v>1081</v>
      </c>
      <c r="E41" s="2">
        <v>435</v>
      </c>
      <c r="F41" s="2">
        <v>21</v>
      </c>
      <c r="G41" s="2">
        <f t="shared" si="1"/>
        <v>646</v>
      </c>
      <c r="H41" s="2">
        <f t="shared" si="4"/>
        <v>1292</v>
      </c>
      <c r="I41" s="2"/>
      <c r="J41" s="14">
        <f t="shared" si="2"/>
        <v>1.9654545454545454E-3</v>
      </c>
      <c r="K41" s="14">
        <f t="shared" si="6"/>
        <v>1.1745454545454546E-3</v>
      </c>
      <c r="L41" s="15">
        <f t="shared" si="3"/>
        <v>3.818181818181818E-5</v>
      </c>
      <c r="M41" s="2">
        <v>555</v>
      </c>
    </row>
    <row r="42" spans="3:13" x14ac:dyDescent="0.25">
      <c r="C42" s="5">
        <v>43924</v>
      </c>
      <c r="D42" s="2">
        <v>1155</v>
      </c>
      <c r="E42" s="2">
        <v>494</v>
      </c>
      <c r="F42" s="2">
        <v>27</v>
      </c>
      <c r="G42" s="2">
        <f t="shared" si="1"/>
        <v>661</v>
      </c>
      <c r="H42" s="2">
        <f t="shared" si="4"/>
        <v>1322</v>
      </c>
      <c r="I42" s="2"/>
      <c r="J42" s="14">
        <f t="shared" si="2"/>
        <v>2.0999999999999999E-3</v>
      </c>
      <c r="K42" s="14">
        <f t="shared" si="6"/>
        <v>1.2018181818181817E-3</v>
      </c>
      <c r="L42" s="15">
        <f t="shared" si="3"/>
        <v>4.9090909090909091E-5</v>
      </c>
      <c r="M42" s="2">
        <v>602</v>
      </c>
    </row>
    <row r="43" spans="3:13" x14ac:dyDescent="0.25">
      <c r="C43" s="5">
        <v>43925</v>
      </c>
      <c r="D43" s="2">
        <v>1213</v>
      </c>
      <c r="E43" s="2">
        <v>560</v>
      </c>
      <c r="F43" s="2">
        <v>27</v>
      </c>
      <c r="G43" s="2">
        <f t="shared" si="1"/>
        <v>653</v>
      </c>
      <c r="H43" s="2">
        <f t="shared" si="4"/>
        <v>1306</v>
      </c>
      <c r="I43" s="2"/>
      <c r="J43" s="14">
        <f t="shared" si="2"/>
        <v>2.2054545454545456E-3</v>
      </c>
      <c r="K43" s="14">
        <f t="shared" si="6"/>
        <v>1.1872727272727274E-3</v>
      </c>
      <c r="L43" s="15">
        <f t="shared" si="3"/>
        <v>4.9090909090909091E-5</v>
      </c>
      <c r="M43" s="2">
        <v>633</v>
      </c>
    </row>
    <row r="44" spans="3:13" x14ac:dyDescent="0.25">
      <c r="C44" s="5">
        <v>43926</v>
      </c>
      <c r="D44" s="2">
        <v>1259</v>
      </c>
      <c r="E44" s="2">
        <v>578</v>
      </c>
      <c r="F44" s="2">
        <v>27</v>
      </c>
      <c r="G44" s="2">
        <f t="shared" si="1"/>
        <v>681</v>
      </c>
      <c r="H44" s="2">
        <f t="shared" si="4"/>
        <v>1362</v>
      </c>
      <c r="I44" s="2"/>
      <c r="J44" s="14">
        <f t="shared" si="2"/>
        <v>2.289090909090909E-3</v>
      </c>
      <c r="K44" s="14">
        <f t="shared" si="6"/>
        <v>1.2381818181818182E-3</v>
      </c>
      <c r="L44" s="15">
        <f t="shared" si="3"/>
        <v>4.9090909090909091E-5</v>
      </c>
      <c r="M44" s="2">
        <v>651</v>
      </c>
    </row>
    <row r="45" spans="3:13" x14ac:dyDescent="0.25">
      <c r="C45" s="5">
        <v>43927</v>
      </c>
      <c r="D45" s="2">
        <v>1272</v>
      </c>
      <c r="E45" s="2">
        <v>595</v>
      </c>
      <c r="F45" s="2">
        <v>35</v>
      </c>
      <c r="G45" s="2">
        <f t="shared" si="1"/>
        <v>677</v>
      </c>
      <c r="H45" s="2">
        <f t="shared" si="4"/>
        <v>1354</v>
      </c>
      <c r="I45" s="2"/>
      <c r="J45" s="14">
        <f t="shared" si="2"/>
        <v>2.3127272727272727E-3</v>
      </c>
      <c r="K45" s="14">
        <f t="shared" si="6"/>
        <v>1.2309090909090909E-3</v>
      </c>
      <c r="L45" s="15">
        <f t="shared" si="3"/>
        <v>6.3636363636363641E-5</v>
      </c>
      <c r="M45" s="2">
        <v>658</v>
      </c>
    </row>
    <row r="46" spans="3:13" x14ac:dyDescent="0.25">
      <c r="C46" s="5">
        <v>43928</v>
      </c>
      <c r="D46" s="2">
        <v>1295</v>
      </c>
      <c r="E46" s="2">
        <v>662</v>
      </c>
      <c r="F46" s="2">
        <v>35</v>
      </c>
      <c r="G46" s="2">
        <f t="shared" si="1"/>
        <v>633</v>
      </c>
      <c r="H46" s="2">
        <f t="shared" si="4"/>
        <v>1266</v>
      </c>
      <c r="I46" s="2"/>
      <c r="J46" s="14">
        <f t="shared" si="2"/>
        <v>2.3545454545454546E-3</v>
      </c>
      <c r="K46" s="14">
        <f t="shared" si="6"/>
        <v>1.1509090909090909E-3</v>
      </c>
      <c r="L46" s="15">
        <f t="shared" si="3"/>
        <v>6.3636363636363641E-5</v>
      </c>
      <c r="M46" s="2">
        <v>674</v>
      </c>
    </row>
    <row r="47" spans="3:13" x14ac:dyDescent="0.25">
      <c r="C47" s="5">
        <v>43929</v>
      </c>
      <c r="D47" s="2">
        <v>1399</v>
      </c>
      <c r="E47" s="2">
        <v>699</v>
      </c>
      <c r="F47" s="2">
        <v>36</v>
      </c>
      <c r="G47" s="2">
        <f t="shared" si="1"/>
        <v>700</v>
      </c>
      <c r="H47" s="2">
        <f t="shared" si="4"/>
        <v>1400</v>
      </c>
      <c r="I47" s="2"/>
      <c r="J47" s="14">
        <f t="shared" si="2"/>
        <v>2.5436363636363638E-3</v>
      </c>
      <c r="K47" s="14">
        <f t="shared" si="6"/>
        <v>1.2727272727272728E-3</v>
      </c>
      <c r="L47" s="15">
        <f t="shared" si="3"/>
        <v>6.545454545454545E-5</v>
      </c>
      <c r="M47" s="2">
        <v>706</v>
      </c>
    </row>
    <row r="48" spans="3:13" x14ac:dyDescent="0.25">
      <c r="C48" s="5">
        <v>43930</v>
      </c>
      <c r="D48" s="2">
        <v>1426</v>
      </c>
      <c r="E48" s="2">
        <v>755</v>
      </c>
      <c r="F48" s="2">
        <v>41</v>
      </c>
      <c r="G48" s="2">
        <f t="shared" si="1"/>
        <v>671</v>
      </c>
      <c r="H48" s="2">
        <f t="shared" si="4"/>
        <v>1342</v>
      </c>
      <c r="I48" s="2"/>
      <c r="J48" s="14">
        <f t="shared" si="2"/>
        <v>2.5927272727272726E-3</v>
      </c>
      <c r="K48" s="14">
        <f t="shared" si="6"/>
        <v>1.2199999999999999E-3</v>
      </c>
      <c r="L48" s="15">
        <f t="shared" si="3"/>
        <v>7.4545454545454551E-5</v>
      </c>
      <c r="M48" s="2">
        <v>737</v>
      </c>
    </row>
    <row r="49" spans="3:13" x14ac:dyDescent="0.25">
      <c r="C49" s="5">
        <v>43931</v>
      </c>
      <c r="D49" s="2">
        <v>1465</v>
      </c>
      <c r="E49" s="2">
        <v>826</v>
      </c>
      <c r="F49" s="2">
        <v>48</v>
      </c>
      <c r="G49" s="2">
        <f t="shared" si="1"/>
        <v>639</v>
      </c>
      <c r="H49" s="2">
        <f t="shared" si="4"/>
        <v>1278</v>
      </c>
      <c r="I49" s="2"/>
      <c r="J49" s="14">
        <f t="shared" si="2"/>
        <v>2.6636363636363637E-3</v>
      </c>
      <c r="K49" s="14">
        <f t="shared" si="6"/>
        <v>1.1618181818181818E-3</v>
      </c>
      <c r="L49" s="15">
        <f t="shared" si="3"/>
        <v>8.7272727272727271E-5</v>
      </c>
      <c r="M49" s="2">
        <v>753</v>
      </c>
    </row>
    <row r="50" spans="3:13" x14ac:dyDescent="0.25">
      <c r="C50" s="5">
        <v>43932</v>
      </c>
      <c r="D50" s="2">
        <v>1508</v>
      </c>
      <c r="E50" s="2">
        <v>854</v>
      </c>
      <c r="F50" s="2">
        <v>50</v>
      </c>
      <c r="G50" s="2">
        <f t="shared" si="1"/>
        <v>654</v>
      </c>
      <c r="H50" s="2">
        <f t="shared" si="4"/>
        <v>1308</v>
      </c>
      <c r="I50" s="2"/>
      <c r="J50" s="14">
        <f t="shared" si="2"/>
        <v>2.7418181818181816E-3</v>
      </c>
      <c r="K50" s="14">
        <f t="shared" si="6"/>
        <v>1.1890909090909092E-3</v>
      </c>
      <c r="L50" s="15">
        <f t="shared" si="3"/>
        <v>9.0909090909090904E-5</v>
      </c>
      <c r="M50" s="2">
        <v>770</v>
      </c>
    </row>
    <row r="51" spans="3:13" x14ac:dyDescent="0.25">
      <c r="C51" s="5">
        <v>43933</v>
      </c>
      <c r="D51" s="2">
        <v>1532</v>
      </c>
      <c r="E51" s="2">
        <v>906</v>
      </c>
      <c r="F51" s="2">
        <v>51</v>
      </c>
      <c r="G51" s="2">
        <f t="shared" si="1"/>
        <v>626</v>
      </c>
      <c r="H51" s="2">
        <f t="shared" si="4"/>
        <v>1252</v>
      </c>
      <c r="I51" s="2"/>
      <c r="J51" s="14">
        <f t="shared" si="2"/>
        <v>2.7854545454545454E-3</v>
      </c>
      <c r="K51" s="14">
        <f t="shared" si="6"/>
        <v>1.1381818181818181E-3</v>
      </c>
      <c r="L51" s="15">
        <f t="shared" si="3"/>
        <v>9.2727272727272727E-5</v>
      </c>
      <c r="M51" s="2">
        <v>777</v>
      </c>
    </row>
    <row r="52" spans="3:13" x14ac:dyDescent="0.25">
      <c r="C52" s="5">
        <v>43934</v>
      </c>
      <c r="D52" s="2">
        <v>1547</v>
      </c>
      <c r="E52" s="2">
        <v>922</v>
      </c>
      <c r="F52" s="2">
        <v>51</v>
      </c>
      <c r="G52" s="2">
        <f t="shared" si="1"/>
        <v>625</v>
      </c>
      <c r="H52" s="2">
        <f t="shared" si="4"/>
        <v>1250</v>
      </c>
      <c r="I52" s="2"/>
      <c r="J52" s="14">
        <f t="shared" si="2"/>
        <v>2.8127272727272727E-3</v>
      </c>
      <c r="K52" s="14">
        <f t="shared" si="6"/>
        <v>1.1363636363636363E-3</v>
      </c>
      <c r="L52" s="15">
        <f t="shared" si="3"/>
        <v>9.2727272727272727E-5</v>
      </c>
      <c r="M52" s="2">
        <v>780</v>
      </c>
    </row>
    <row r="53" spans="3:13" x14ac:dyDescent="0.25">
      <c r="C53" s="5">
        <v>43935</v>
      </c>
      <c r="D53" s="2">
        <v>1557</v>
      </c>
      <c r="E53" s="2">
        <v>949</v>
      </c>
      <c r="F53" s="2">
        <v>52</v>
      </c>
      <c r="G53" s="2">
        <f t="shared" si="1"/>
        <v>608</v>
      </c>
      <c r="H53" s="2">
        <f t="shared" si="4"/>
        <v>1216</v>
      </c>
      <c r="I53" s="2"/>
      <c r="J53" s="14">
        <f t="shared" si="2"/>
        <v>2.830909090909091E-3</v>
      </c>
      <c r="K53" s="14">
        <f t="shared" si="6"/>
        <v>1.1054545454545455E-3</v>
      </c>
      <c r="L53" s="15">
        <f t="shared" si="3"/>
        <v>9.4545454545454549E-5</v>
      </c>
      <c r="M53" s="2">
        <v>785</v>
      </c>
    </row>
    <row r="54" spans="3:13" x14ac:dyDescent="0.25">
      <c r="C54" s="5">
        <v>43936</v>
      </c>
      <c r="D54" s="2">
        <v>1583</v>
      </c>
      <c r="E54" s="2">
        <v>1009</v>
      </c>
      <c r="F54" s="2">
        <v>54</v>
      </c>
      <c r="G54" s="2">
        <f t="shared" si="1"/>
        <v>574</v>
      </c>
      <c r="H54" s="2">
        <f t="shared" si="4"/>
        <v>1148</v>
      </c>
      <c r="I54" s="2"/>
      <c r="J54" s="14">
        <f t="shared" si="2"/>
        <v>2.8781818181818184E-3</v>
      </c>
      <c r="K54" s="14">
        <f t="shared" si="6"/>
        <v>1.0436363636363636E-3</v>
      </c>
      <c r="L54" s="15">
        <f t="shared" si="3"/>
        <v>9.8181818181818182E-5</v>
      </c>
      <c r="M54" s="2">
        <v>799</v>
      </c>
    </row>
    <row r="55" spans="3:13" x14ac:dyDescent="0.25">
      <c r="C55" s="5">
        <v>43937</v>
      </c>
      <c r="D55" s="2">
        <f>'Mikroanalyse AC Städteregion'!D55</f>
        <v>1623</v>
      </c>
      <c r="E55" s="2">
        <f>'Mikroanalyse AC Städteregion'!E55</f>
        <v>1058</v>
      </c>
      <c r="F55" s="2">
        <f>'Mikroanalyse AC Städteregion'!F55</f>
        <v>56</v>
      </c>
      <c r="G55" s="2">
        <f t="shared" si="1"/>
        <v>565</v>
      </c>
      <c r="H55" s="2">
        <f t="shared" si="4"/>
        <v>1130</v>
      </c>
      <c r="I55" s="2"/>
      <c r="J55" s="14">
        <f t="shared" si="2"/>
        <v>2.9509090909090908E-3</v>
      </c>
      <c r="K55" s="14">
        <f t="shared" si="6"/>
        <v>1.0272727272727274E-3</v>
      </c>
      <c r="L55" s="15">
        <f t="shared" si="3"/>
        <v>1.0181818181818181E-4</v>
      </c>
      <c r="M55" s="2">
        <f>'Mikroanalyse AC Städteregion'!K55</f>
        <v>810</v>
      </c>
    </row>
    <row r="56" spans="3:13" x14ac:dyDescent="0.25">
      <c r="C56" s="5">
        <v>43938</v>
      </c>
      <c r="D56" s="2">
        <f>'Mikroanalyse AC Städteregion'!D56</f>
        <v>1650</v>
      </c>
      <c r="E56" s="2">
        <f>'Mikroanalyse AC Städteregion'!E56</f>
        <v>1112</v>
      </c>
      <c r="F56" s="2">
        <f>'Mikroanalyse AC Städteregion'!F56</f>
        <v>59</v>
      </c>
      <c r="G56" s="2">
        <f t="shared" ref="G56:G71" si="7">D56-E56</f>
        <v>538</v>
      </c>
      <c r="H56" s="2">
        <f t="shared" si="4"/>
        <v>1076</v>
      </c>
      <c r="I56" s="2"/>
      <c r="J56" s="14">
        <f t="shared" ref="J56:J71" si="8">D56/550000</f>
        <v>3.0000000000000001E-3</v>
      </c>
      <c r="K56" s="14">
        <f t="shared" ref="K56:K71" si="9">G56/550000</f>
        <v>9.7818181818181815E-4</v>
      </c>
      <c r="L56" s="15">
        <f t="shared" ref="L56:L71" si="10">F56/550000</f>
        <v>1.0727272727272727E-4</v>
      </c>
      <c r="M56" s="2">
        <f>'Mikroanalyse AC Städteregion'!K56</f>
        <v>823</v>
      </c>
    </row>
    <row r="57" spans="3:13" x14ac:dyDescent="0.25">
      <c r="C57" s="5">
        <v>43939</v>
      </c>
      <c r="D57" s="2">
        <f>'Mikroanalyse AC Städteregion'!D57</f>
        <v>1669</v>
      </c>
      <c r="E57" s="2">
        <f>'Mikroanalyse AC Städteregion'!E57</f>
        <v>1159</v>
      </c>
      <c r="F57" s="2">
        <f>'Mikroanalyse AC Städteregion'!F57</f>
        <v>62</v>
      </c>
      <c r="G57" s="2">
        <f t="shared" si="7"/>
        <v>510</v>
      </c>
      <c r="H57" s="2">
        <f t="shared" si="4"/>
        <v>1020</v>
      </c>
      <c r="I57" s="2"/>
      <c r="J57" s="14">
        <f t="shared" si="8"/>
        <v>3.0345454545454547E-3</v>
      </c>
      <c r="K57" s="14">
        <f t="shared" si="9"/>
        <v>9.2727272727272732E-4</v>
      </c>
      <c r="L57" s="15">
        <f t="shared" si="10"/>
        <v>1.1272727272727272E-4</v>
      </c>
      <c r="M57" s="2">
        <f>'Mikroanalyse AC Städteregion'!K57</f>
        <v>831</v>
      </c>
    </row>
    <row r="58" spans="3:13" x14ac:dyDescent="0.25">
      <c r="C58" s="5">
        <v>43940</v>
      </c>
      <c r="D58" s="2">
        <f>'Mikroanalyse AC Städteregion'!D58</f>
        <v>1693</v>
      </c>
      <c r="E58" s="2">
        <f>'Mikroanalyse AC Städteregion'!E58</f>
        <v>1195</v>
      </c>
      <c r="F58" s="2">
        <f>'Mikroanalyse AC Städteregion'!F58</f>
        <v>62</v>
      </c>
      <c r="G58" s="2">
        <f t="shared" si="7"/>
        <v>498</v>
      </c>
      <c r="H58" s="2">
        <f t="shared" si="4"/>
        <v>996</v>
      </c>
      <c r="I58" s="2"/>
      <c r="J58" s="14">
        <f t="shared" si="8"/>
        <v>3.078181818181818E-3</v>
      </c>
      <c r="K58" s="14">
        <f t="shared" si="9"/>
        <v>9.0545454545454544E-4</v>
      </c>
      <c r="L58" s="15">
        <f t="shared" si="10"/>
        <v>1.1272727272727272E-4</v>
      </c>
      <c r="M58" s="2">
        <f>'Mikroanalyse AC Städteregion'!K58</f>
        <v>836</v>
      </c>
    </row>
    <row r="59" spans="3:13" x14ac:dyDescent="0.25">
      <c r="C59" s="5">
        <v>43941</v>
      </c>
      <c r="D59" s="2">
        <f>'Mikroanalyse AC Städteregion'!D59</f>
        <v>1707</v>
      </c>
      <c r="E59" s="2">
        <f>'Mikroanalyse AC Städteregion'!E59</f>
        <v>1201</v>
      </c>
      <c r="F59" s="2">
        <f>'Mikroanalyse AC Städteregion'!F59</f>
        <v>63</v>
      </c>
      <c r="G59" s="2">
        <f t="shared" si="7"/>
        <v>506</v>
      </c>
      <c r="H59" s="2">
        <f t="shared" si="4"/>
        <v>1012</v>
      </c>
      <c r="I59" s="2"/>
      <c r="J59" s="14">
        <f t="shared" si="8"/>
        <v>3.1036363636363635E-3</v>
      </c>
      <c r="K59" s="14">
        <f t="shared" si="9"/>
        <v>9.2000000000000003E-4</v>
      </c>
      <c r="L59" s="15">
        <f t="shared" si="10"/>
        <v>1.1454545454545455E-4</v>
      </c>
      <c r="M59" s="2">
        <f>'Mikroanalyse AC Städteregion'!K59</f>
        <v>838</v>
      </c>
    </row>
    <row r="60" spans="3:13" x14ac:dyDescent="0.25">
      <c r="C60" s="5">
        <v>43942</v>
      </c>
      <c r="D60" s="2">
        <f>'Mikroanalyse AC Städteregion'!D60</f>
        <v>1719</v>
      </c>
      <c r="E60" s="2">
        <f>'Mikroanalyse AC Städteregion'!E60</f>
        <v>1256</v>
      </c>
      <c r="F60" s="2">
        <f>'Mikroanalyse AC Städteregion'!F60</f>
        <v>65</v>
      </c>
      <c r="G60" s="2">
        <f t="shared" si="7"/>
        <v>463</v>
      </c>
      <c r="H60" s="2">
        <f t="shared" si="4"/>
        <v>926</v>
      </c>
      <c r="I60" s="2"/>
      <c r="J60" s="14">
        <f t="shared" si="8"/>
        <v>3.1254545454545454E-3</v>
      </c>
      <c r="K60" s="14">
        <f t="shared" si="9"/>
        <v>8.4181818181818186E-4</v>
      </c>
      <c r="L60" s="15">
        <f t="shared" si="10"/>
        <v>1.1818181818181818E-4</v>
      </c>
      <c r="M60" s="2">
        <f>'Mikroanalyse AC Städteregion'!K60</f>
        <v>844</v>
      </c>
    </row>
    <row r="61" spans="3:13" x14ac:dyDescent="0.25">
      <c r="C61" s="5">
        <v>43943</v>
      </c>
      <c r="D61" s="2">
        <f>'Mikroanalyse AC Städteregion'!D61</f>
        <v>1754</v>
      </c>
      <c r="E61" s="2">
        <f>'Mikroanalyse AC Städteregion'!E61</f>
        <v>1281</v>
      </c>
      <c r="F61" s="2">
        <f>'Mikroanalyse AC Städteregion'!F61</f>
        <v>70</v>
      </c>
      <c r="G61" s="2">
        <f t="shared" si="7"/>
        <v>473</v>
      </c>
      <c r="H61" s="2">
        <f t="shared" si="4"/>
        <v>946</v>
      </c>
      <c r="I61" s="2"/>
      <c r="J61" s="14">
        <f t="shared" si="8"/>
        <v>3.1890909090909092E-3</v>
      </c>
      <c r="K61" s="14">
        <f t="shared" si="9"/>
        <v>8.5999999999999998E-4</v>
      </c>
      <c r="L61" s="15">
        <f t="shared" si="10"/>
        <v>1.2727272727272728E-4</v>
      </c>
      <c r="M61" s="2">
        <f>'Mikroanalyse AC Städteregion'!K61</f>
        <v>859</v>
      </c>
    </row>
    <row r="62" spans="3:13" x14ac:dyDescent="0.25">
      <c r="C62" s="5">
        <v>43944</v>
      </c>
      <c r="D62" s="2">
        <f>'Mikroanalyse AC Städteregion'!D62</f>
        <v>1797</v>
      </c>
      <c r="E62" s="2">
        <f>'Mikroanalyse AC Städteregion'!E62</f>
        <v>1324</v>
      </c>
      <c r="F62" s="2">
        <f>'Mikroanalyse AC Städteregion'!F62</f>
        <v>73</v>
      </c>
      <c r="G62" s="2">
        <f t="shared" si="7"/>
        <v>473</v>
      </c>
      <c r="H62" s="2">
        <f t="shared" si="4"/>
        <v>946</v>
      </c>
      <c r="I62" s="2"/>
      <c r="J62" s="14">
        <f t="shared" si="8"/>
        <v>3.2672727272727272E-3</v>
      </c>
      <c r="K62" s="14">
        <f t="shared" si="9"/>
        <v>8.5999999999999998E-4</v>
      </c>
      <c r="L62" s="15">
        <f t="shared" si="10"/>
        <v>1.3272727272727272E-4</v>
      </c>
      <c r="M62" s="2">
        <f>'Mikroanalyse AC Städteregion'!K62</f>
        <v>887</v>
      </c>
    </row>
    <row r="63" spans="3:13" x14ac:dyDescent="0.25">
      <c r="C63" s="5">
        <v>43945</v>
      </c>
      <c r="D63" s="2">
        <f>'Mikroanalyse AC Städteregion'!D63</f>
        <v>1812</v>
      </c>
      <c r="E63" s="2">
        <f>'Mikroanalyse AC Städteregion'!E63</f>
        <v>1357</v>
      </c>
      <c r="F63" s="2">
        <f>'Mikroanalyse AC Städteregion'!F63</f>
        <v>74</v>
      </c>
      <c r="G63" s="2">
        <f t="shared" si="7"/>
        <v>455</v>
      </c>
      <c r="H63" s="2">
        <f t="shared" si="4"/>
        <v>910</v>
      </c>
      <c r="I63" s="2"/>
      <c r="J63" s="14">
        <f t="shared" si="8"/>
        <v>3.2945454545454545E-3</v>
      </c>
      <c r="K63" s="14">
        <f t="shared" si="9"/>
        <v>8.2727272727272727E-4</v>
      </c>
      <c r="L63" s="15">
        <f t="shared" si="10"/>
        <v>1.3454545454545455E-4</v>
      </c>
      <c r="M63" s="2">
        <f>'Mikroanalyse AC Städteregion'!K63</f>
        <v>897</v>
      </c>
    </row>
    <row r="64" spans="3:13" x14ac:dyDescent="0.25">
      <c r="C64" s="5">
        <v>43946</v>
      </c>
      <c r="D64" s="2">
        <f>'Mikroanalyse AC Städteregion'!D64</f>
        <v>1824</v>
      </c>
      <c r="E64" s="2">
        <v>0</v>
      </c>
      <c r="F64" s="2">
        <f>'Mikroanalyse AC Städteregion'!F64</f>
        <v>75</v>
      </c>
      <c r="G64" s="2">
        <f t="shared" si="7"/>
        <v>1824</v>
      </c>
      <c r="H64" s="2">
        <f t="shared" si="4"/>
        <v>3648</v>
      </c>
      <c r="I64" s="2"/>
      <c r="J64" s="14">
        <f t="shared" si="8"/>
        <v>3.3163636363636364E-3</v>
      </c>
      <c r="K64" s="14">
        <f t="shared" si="9"/>
        <v>3.3163636363636364E-3</v>
      </c>
      <c r="L64" s="15">
        <f t="shared" si="10"/>
        <v>1.3636363636363637E-4</v>
      </c>
      <c r="M64" s="2">
        <f>'Mikroanalyse AC Städteregion'!K64</f>
        <v>906</v>
      </c>
    </row>
    <row r="65" spans="3:14" x14ac:dyDescent="0.25">
      <c r="C65" s="5">
        <v>43947</v>
      </c>
      <c r="D65" s="2">
        <f>'Mikroanalyse AC Städteregion'!D65</f>
        <v>1835</v>
      </c>
      <c r="E65" s="2">
        <f>'Mikroanalyse AC Städteregion'!E65</f>
        <v>1420</v>
      </c>
      <c r="F65" s="2">
        <f>'Mikroanalyse AC Städteregion'!F65</f>
        <v>76</v>
      </c>
      <c r="G65" s="2">
        <f t="shared" si="7"/>
        <v>415</v>
      </c>
      <c r="H65" s="2">
        <f t="shared" si="4"/>
        <v>830</v>
      </c>
      <c r="I65" s="2"/>
      <c r="J65" s="14">
        <f t="shared" si="8"/>
        <v>3.3363636363636364E-3</v>
      </c>
      <c r="K65" s="14">
        <f t="shared" si="9"/>
        <v>7.5454545454545457E-4</v>
      </c>
      <c r="L65" s="15">
        <f t="shared" si="10"/>
        <v>1.3818181818181819E-4</v>
      </c>
      <c r="M65" s="2">
        <f>'Mikroanalyse AC Städteregion'!K65</f>
        <v>910</v>
      </c>
    </row>
    <row r="66" spans="3:14" x14ac:dyDescent="0.25">
      <c r="C66" s="5">
        <v>43948</v>
      </c>
      <c r="D66" s="2">
        <f>'Mikroanalyse AC Städteregion'!D66</f>
        <v>1839</v>
      </c>
      <c r="E66" s="2">
        <f>'Mikroanalyse AC Städteregion'!E66</f>
        <v>1435</v>
      </c>
      <c r="F66" s="2">
        <f>'Mikroanalyse AC Städteregion'!F66</f>
        <v>76</v>
      </c>
      <c r="G66" s="2">
        <f t="shared" si="7"/>
        <v>404</v>
      </c>
      <c r="H66" s="2">
        <f t="shared" si="4"/>
        <v>808</v>
      </c>
      <c r="I66" s="2"/>
      <c r="J66" s="14">
        <f t="shared" si="8"/>
        <v>3.3436363636363637E-3</v>
      </c>
      <c r="K66" s="14">
        <f t="shared" si="9"/>
        <v>7.3454545454545452E-4</v>
      </c>
      <c r="L66" s="15">
        <f t="shared" si="10"/>
        <v>1.3818181818181819E-4</v>
      </c>
      <c r="M66" s="2">
        <f>'Mikroanalyse AC Städteregion'!K66</f>
        <v>913</v>
      </c>
    </row>
    <row r="67" spans="3:14" x14ac:dyDescent="0.25">
      <c r="C67" s="5">
        <v>43949</v>
      </c>
      <c r="D67" s="2">
        <f>'Mikroanalyse AC Städteregion'!D67</f>
        <v>1845</v>
      </c>
      <c r="E67" s="2">
        <f>'Mikroanalyse AC Städteregion'!E67</f>
        <v>1467</v>
      </c>
      <c r="F67" s="2">
        <f>'Mikroanalyse AC Städteregion'!F67</f>
        <v>78</v>
      </c>
      <c r="G67" s="2">
        <f t="shared" si="7"/>
        <v>378</v>
      </c>
      <c r="H67" s="2">
        <f t="shared" si="4"/>
        <v>756</v>
      </c>
      <c r="I67" s="2"/>
      <c r="J67" s="14">
        <f t="shared" si="8"/>
        <v>3.3545454545454547E-3</v>
      </c>
      <c r="K67" s="14">
        <f t="shared" si="9"/>
        <v>6.8727272727272723E-4</v>
      </c>
      <c r="L67" s="15">
        <f t="shared" si="10"/>
        <v>1.4181818181818181E-4</v>
      </c>
      <c r="M67" s="2">
        <f>'Mikroanalyse AC Städteregion'!K67</f>
        <v>917</v>
      </c>
    </row>
    <row r="68" spans="3:14" x14ac:dyDescent="0.25">
      <c r="C68" s="5">
        <v>43950</v>
      </c>
      <c r="D68" s="2">
        <f>'Mikroanalyse AC Städteregion'!D68</f>
        <v>1853</v>
      </c>
      <c r="E68" s="2">
        <f>'Mikroanalyse AC Städteregion'!E68</f>
        <v>1490</v>
      </c>
      <c r="F68" s="2">
        <f>'Mikroanalyse AC Städteregion'!F68</f>
        <v>79</v>
      </c>
      <c r="G68" s="2">
        <f t="shared" si="7"/>
        <v>363</v>
      </c>
      <c r="H68" s="2">
        <f t="shared" si="4"/>
        <v>726</v>
      </c>
      <c r="I68" s="2"/>
      <c r="J68" s="14">
        <f t="shared" si="8"/>
        <v>3.3690909090909093E-3</v>
      </c>
      <c r="K68" s="14">
        <f t="shared" si="9"/>
        <v>6.6E-4</v>
      </c>
      <c r="L68" s="15">
        <f t="shared" si="10"/>
        <v>1.4363636363636363E-4</v>
      </c>
      <c r="M68" s="2">
        <f>'Mikroanalyse AC Städteregion'!K68</f>
        <v>922</v>
      </c>
    </row>
    <row r="69" spans="3:14" x14ac:dyDescent="0.25">
      <c r="C69" s="5">
        <v>43951</v>
      </c>
      <c r="D69" s="2">
        <f>'Mikroanalyse AC Städteregion'!D69</f>
        <v>1866</v>
      </c>
      <c r="E69" s="2">
        <f>'Mikroanalyse AC Städteregion'!E69</f>
        <v>1535</v>
      </c>
      <c r="F69" s="2">
        <f>'Mikroanalyse AC Städteregion'!F69</f>
        <v>82</v>
      </c>
      <c r="G69" s="2">
        <f t="shared" si="7"/>
        <v>331</v>
      </c>
      <c r="H69" s="2">
        <f t="shared" si="4"/>
        <v>662</v>
      </c>
      <c r="I69" s="2"/>
      <c r="J69" s="14">
        <f t="shared" si="8"/>
        <v>3.3927272727272725E-3</v>
      </c>
      <c r="K69" s="14">
        <f t="shared" si="9"/>
        <v>6.0181818181818177E-4</v>
      </c>
      <c r="L69" s="15">
        <f t="shared" si="10"/>
        <v>1.490909090909091E-4</v>
      </c>
      <c r="M69" s="2">
        <f>'Mikroanalyse AC Städteregion'!K69</f>
        <v>926</v>
      </c>
    </row>
    <row r="70" spans="3:14" x14ac:dyDescent="0.25">
      <c r="C70" s="5">
        <v>43952</v>
      </c>
      <c r="D70" s="2">
        <f>'Mikroanalyse AC Städteregion'!D70</f>
        <v>1891</v>
      </c>
      <c r="E70" s="2">
        <f>'Mikroanalyse AC Städteregion'!E70</f>
        <v>1591</v>
      </c>
      <c r="F70" s="2">
        <f>'Mikroanalyse AC Städteregion'!F70</f>
        <v>83</v>
      </c>
      <c r="G70" s="2">
        <f t="shared" si="7"/>
        <v>300</v>
      </c>
      <c r="H70" s="2">
        <f t="shared" si="4"/>
        <v>600</v>
      </c>
      <c r="I70" s="2"/>
      <c r="J70" s="14">
        <f t="shared" si="8"/>
        <v>3.4381818181818181E-3</v>
      </c>
      <c r="K70" s="14">
        <f t="shared" si="9"/>
        <v>5.4545454545454548E-4</v>
      </c>
      <c r="L70" s="15">
        <f t="shared" si="10"/>
        <v>1.509090909090909E-4</v>
      </c>
      <c r="M70" s="2">
        <f>'Mikroanalyse AC Städteregion'!K70</f>
        <v>937</v>
      </c>
    </row>
    <row r="71" spans="3:14" x14ac:dyDescent="0.25">
      <c r="C71" s="5">
        <v>43953</v>
      </c>
      <c r="D71" s="2">
        <f>'Mikroanalyse AC Städteregion'!D73</f>
        <v>1885</v>
      </c>
      <c r="E71" s="2">
        <f>'Mikroanalyse AC Städteregion'!E73</f>
        <v>1598</v>
      </c>
      <c r="F71" s="2">
        <f>'Mikroanalyse AC Städteregion'!F73</f>
        <v>83</v>
      </c>
      <c r="G71" s="2">
        <f t="shared" si="7"/>
        <v>287</v>
      </c>
      <c r="H71" s="2">
        <f t="shared" si="4"/>
        <v>574</v>
      </c>
      <c r="I71" s="2"/>
      <c r="J71" s="14">
        <f t="shared" si="8"/>
        <v>3.4272727272727272E-3</v>
      </c>
      <c r="K71" s="14">
        <f t="shared" si="9"/>
        <v>5.2181818181818178E-4</v>
      </c>
      <c r="L71" s="15">
        <f t="shared" si="10"/>
        <v>1.509090909090909E-4</v>
      </c>
      <c r="M71" s="2">
        <f>'Mikroanalyse AC Städteregion'!K73</f>
        <v>934</v>
      </c>
    </row>
    <row r="74" spans="3:14" x14ac:dyDescent="0.25">
      <c r="C74" s="6" t="s">
        <v>24</v>
      </c>
      <c r="I74" s="2"/>
      <c r="J74" s="2"/>
      <c r="K74" s="2"/>
      <c r="L74" s="2"/>
      <c r="M74" s="2"/>
      <c r="N74" s="2"/>
    </row>
    <row r="75" spans="3:14" x14ac:dyDescent="0.25">
      <c r="C75" s="6" t="s">
        <v>25</v>
      </c>
      <c r="I75" s="2"/>
      <c r="J75" s="2"/>
      <c r="K75" s="2"/>
      <c r="L75" s="2"/>
      <c r="M75" s="2"/>
      <c r="N75" s="2"/>
    </row>
  </sheetData>
  <sheetProtection sheet="1" objects="1" scenarios="1" selectLockedCells="1" selectUnlockedCells="1"/>
  <hyperlinks>
    <hyperlink ref="G3" r:id="rId1" xr:uid="{52C8066D-C846-4565-B177-636EED25C930}"/>
  </hyperlinks>
  <pageMargins left="0.7" right="0.7" top="0.78740157499999996" bottom="0.78740157499999996" header="0.3" footer="0.3"/>
  <ignoredErrors>
    <ignoredError sqref="K6:K25 K39:K63 K65:K71" formula="1"/>
    <ignoredError sqref="K64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Mikroanalyse AC Städteregion</vt:lpstr>
      <vt:lpstr>Reproduktionszahl D &amp; AC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cp:lastPrinted>2020-08-14T14:30:20Z</cp:lastPrinted>
  <dcterms:created xsi:type="dcterms:W3CDTF">2020-04-07T08:27:57Z</dcterms:created>
  <dcterms:modified xsi:type="dcterms:W3CDTF">2020-08-19T15:31:34Z</dcterms:modified>
</cp:coreProperties>
</file>