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13_ncr:1_{068BC4E5-31E1-4B2C-958F-2D3D5AFC0E6A}" xr6:coauthVersionLast="45" xr6:coauthVersionMax="45" xr10:uidLastSave="{00000000-0000-0000-0000-000000000000}"/>
  <bookViews>
    <workbookView xWindow="-120" yWindow="-120" windowWidth="24240" windowHeight="13140" activeTab="1" xr2:uid="{A6A26921-7B91-4568-84D9-4FE8A0A49C41}"/>
  </bookViews>
  <sheets>
    <sheet name="Mikroanalyse AC Städteregion" sheetId="1" r:id="rId1"/>
    <sheet name="Reproduktionszahl D &amp; AC" sheetId="3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" i="3" l="1"/>
  <c r="AA8" i="3"/>
  <c r="AA9" i="3"/>
  <c r="AA10" i="3"/>
  <c r="AA11" i="3"/>
  <c r="AA12" i="3"/>
  <c r="AA13" i="3"/>
  <c r="AA14" i="3"/>
  <c r="AB41" i="3"/>
  <c r="AB42" i="3"/>
  <c r="AB43" i="3"/>
  <c r="AB44" i="3"/>
  <c r="AB45" i="3"/>
  <c r="AB46" i="3"/>
  <c r="AB47" i="3"/>
  <c r="AB48" i="3"/>
  <c r="AE189" i="1"/>
  <c r="AD241" i="1"/>
  <c r="H77" i="1"/>
  <c r="G77" i="1"/>
  <c r="I77" i="1" s="1"/>
  <c r="J77" i="1"/>
  <c r="AA41" i="3" l="1"/>
  <c r="AA42" i="3"/>
  <c r="AA43" i="3"/>
  <c r="AA44" i="3"/>
  <c r="AA45" i="3"/>
  <c r="AA46" i="3"/>
  <c r="AA47" i="3"/>
  <c r="AA48" i="3"/>
  <c r="AD240" i="1"/>
  <c r="H76" i="1"/>
  <c r="G76" i="1"/>
  <c r="I76" i="1" s="1"/>
  <c r="J76" i="1"/>
  <c r="Z41" i="3" l="1"/>
  <c r="Z42" i="3"/>
  <c r="Z43" i="3"/>
  <c r="Z44" i="3"/>
  <c r="Z45" i="3"/>
  <c r="Z46" i="3"/>
  <c r="Z47" i="3"/>
  <c r="Z48" i="3"/>
  <c r="Z7" i="3"/>
  <c r="Z8" i="3"/>
  <c r="Z9" i="3"/>
  <c r="Z10" i="3"/>
  <c r="Z11" i="3"/>
  <c r="Z12" i="3"/>
  <c r="Z13" i="3"/>
  <c r="Z14" i="3"/>
  <c r="AD239" i="1"/>
  <c r="H75" i="1"/>
  <c r="G75" i="1"/>
  <c r="I75" i="1"/>
  <c r="J75" i="1"/>
  <c r="Y7" i="3" l="1"/>
  <c r="Y8" i="3"/>
  <c r="Y9" i="3"/>
  <c r="Y10" i="3"/>
  <c r="Y11" i="3"/>
  <c r="Y12" i="3"/>
  <c r="Y13" i="3"/>
  <c r="Y14" i="3"/>
  <c r="X7" i="3"/>
  <c r="X8" i="3"/>
  <c r="X9" i="3"/>
  <c r="X10" i="3"/>
  <c r="X11" i="3"/>
  <c r="X12" i="3"/>
  <c r="X13" i="3"/>
  <c r="X14" i="3"/>
  <c r="Y41" i="3"/>
  <c r="Y42" i="3"/>
  <c r="Y43" i="3"/>
  <c r="Y44" i="3"/>
  <c r="Y45" i="3"/>
  <c r="Y46" i="3"/>
  <c r="Y47" i="3"/>
  <c r="Y48" i="3"/>
  <c r="AD238" i="1"/>
  <c r="G74" i="1"/>
  <c r="I74" i="1"/>
  <c r="J74" i="1"/>
  <c r="H74" i="1"/>
  <c r="V7" i="3" l="1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U48" i="3"/>
  <c r="V48" i="3"/>
  <c r="W48" i="3"/>
  <c r="X48" i="3"/>
  <c r="T48" i="3"/>
  <c r="U47" i="3"/>
  <c r="V47" i="3"/>
  <c r="W47" i="3"/>
  <c r="X47" i="3"/>
  <c r="T47" i="3"/>
  <c r="U46" i="3"/>
  <c r="V46" i="3"/>
  <c r="W46" i="3"/>
  <c r="X46" i="3"/>
  <c r="T46" i="3"/>
  <c r="U45" i="3"/>
  <c r="V45" i="3"/>
  <c r="W45" i="3"/>
  <c r="X45" i="3"/>
  <c r="T45" i="3"/>
  <c r="U44" i="3"/>
  <c r="V44" i="3"/>
  <c r="W44" i="3"/>
  <c r="X44" i="3"/>
  <c r="T44" i="3"/>
  <c r="U43" i="3"/>
  <c r="V43" i="3"/>
  <c r="W43" i="3"/>
  <c r="X43" i="3"/>
  <c r="T43" i="3"/>
  <c r="U42" i="3"/>
  <c r="V42" i="3"/>
  <c r="W42" i="3"/>
  <c r="X42" i="3"/>
  <c r="T42" i="3"/>
  <c r="V41" i="3"/>
  <c r="W41" i="3"/>
  <c r="X41" i="3"/>
  <c r="U41" i="3"/>
  <c r="AD235" i="1"/>
  <c r="AD236" i="1"/>
  <c r="AD237" i="1"/>
  <c r="J72" i="1"/>
  <c r="H72" i="1"/>
  <c r="G72" i="1"/>
  <c r="I72" i="1" s="1"/>
  <c r="J71" i="1"/>
  <c r="H71" i="1"/>
  <c r="G71" i="1"/>
  <c r="I71" i="1" s="1"/>
  <c r="G73" i="1"/>
  <c r="I73" i="1" s="1"/>
  <c r="J73" i="1"/>
  <c r="H73" i="1"/>
  <c r="U14" i="3" l="1"/>
  <c r="U13" i="3"/>
  <c r="U12" i="3"/>
  <c r="U11" i="3"/>
  <c r="U10" i="3"/>
  <c r="U9" i="3"/>
  <c r="U8" i="3"/>
  <c r="U7" i="3"/>
  <c r="T12" i="3"/>
  <c r="S8" i="3" l="1"/>
  <c r="S7" i="3"/>
  <c r="T14" i="3"/>
  <c r="T13" i="3"/>
  <c r="T11" i="3"/>
  <c r="T10" i="3"/>
  <c r="T9" i="3"/>
  <c r="T8" i="3"/>
  <c r="T7" i="3"/>
  <c r="T41" i="3"/>
  <c r="S41" i="3"/>
  <c r="AD234" i="1"/>
  <c r="H70" i="1"/>
  <c r="G70" i="1"/>
  <c r="I70" i="1" s="1"/>
  <c r="J70" i="1"/>
  <c r="S48" i="3" l="1"/>
  <c r="S47" i="3"/>
  <c r="S46" i="3"/>
  <c r="S45" i="3"/>
  <c r="S44" i="3"/>
  <c r="S43" i="3"/>
  <c r="S42" i="3"/>
  <c r="S14" i="3"/>
  <c r="S13" i="3"/>
  <c r="S12" i="3"/>
  <c r="S11" i="3"/>
  <c r="S10" i="3"/>
  <c r="S9" i="3"/>
  <c r="AD233" i="1"/>
  <c r="H69" i="1"/>
  <c r="G69" i="1"/>
  <c r="I69" i="1" s="1"/>
  <c r="J69" i="1"/>
  <c r="R48" i="3" l="1"/>
  <c r="R47" i="3"/>
  <c r="R46" i="3"/>
  <c r="R45" i="3"/>
  <c r="R44" i="3"/>
  <c r="R43" i="3"/>
  <c r="R42" i="3"/>
  <c r="R41" i="3"/>
  <c r="AD232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G25" i="1"/>
  <c r="H68" i="1"/>
  <c r="J68" i="1"/>
  <c r="I68" i="1"/>
  <c r="R11" i="3" l="1"/>
  <c r="R14" i="3"/>
  <c r="R13" i="3"/>
  <c r="R12" i="3"/>
  <c r="R10" i="3"/>
  <c r="R9" i="3"/>
  <c r="R8" i="3"/>
  <c r="R7" i="3"/>
  <c r="AD231" i="1" l="1"/>
  <c r="H67" i="1"/>
  <c r="J67" i="1"/>
  <c r="I67" i="1"/>
  <c r="AD230" i="1" l="1"/>
  <c r="H66" i="1"/>
  <c r="J66" i="1"/>
  <c r="I66" i="1"/>
  <c r="AD229" i="1" l="1"/>
  <c r="H65" i="1"/>
  <c r="J65" i="1"/>
  <c r="I65" i="1"/>
  <c r="AD228" i="1" l="1"/>
  <c r="I64" i="1"/>
  <c r="H64" i="1"/>
  <c r="J64" i="1"/>
  <c r="AD227" i="1" l="1"/>
  <c r="H63" i="1"/>
  <c r="J63" i="1"/>
  <c r="I63" i="1"/>
  <c r="AD191" i="1" l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190" i="1"/>
  <c r="H62" i="1"/>
  <c r="J62" i="1"/>
  <c r="I62" i="1"/>
  <c r="H61" i="1" l="1"/>
  <c r="J61" i="1"/>
  <c r="I61" i="1"/>
  <c r="J60" i="1" l="1"/>
  <c r="I60" i="1"/>
  <c r="H60" i="1"/>
  <c r="J59" i="1" l="1"/>
  <c r="I59" i="1"/>
  <c r="H59" i="1"/>
  <c r="J58" i="1" l="1"/>
  <c r="I58" i="1"/>
  <c r="H58" i="1"/>
  <c r="J57" i="1" l="1"/>
  <c r="I57" i="1"/>
  <c r="H57" i="1"/>
  <c r="H56" i="1" l="1"/>
  <c r="J56" i="1"/>
  <c r="I56" i="1"/>
  <c r="I55" i="1" l="1"/>
  <c r="H55" i="1"/>
  <c r="J55" i="1"/>
  <c r="H53" i="1" l="1"/>
  <c r="H54" i="1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 s="1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 s="1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6" i="2" l="1"/>
  <c r="H66" i="2" s="1"/>
  <c r="G60" i="2"/>
  <c r="H60" i="2" s="1"/>
  <c r="J60" i="2"/>
  <c r="G56" i="2"/>
  <c r="H56" i="2" s="1"/>
  <c r="H19" i="2"/>
  <c r="H44" i="2"/>
  <c r="G69" i="2"/>
  <c r="H69" i="2" s="1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H70" i="2" s="1"/>
  <c r="G57" i="2"/>
  <c r="H57" i="2" s="1"/>
  <c r="G65" i="2"/>
  <c r="H65" i="2" s="1"/>
  <c r="G62" i="2"/>
  <c r="K62" i="2" s="1"/>
  <c r="G71" i="2"/>
  <c r="J69" i="2"/>
  <c r="G67" i="2"/>
  <c r="J65" i="2"/>
  <c r="G63" i="2"/>
  <c r="H63" i="2" s="1"/>
  <c r="J61" i="2"/>
  <c r="G59" i="2"/>
  <c r="J57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I54" i="1"/>
  <c r="K66" i="2" l="1"/>
  <c r="K70" i="2"/>
  <c r="K69" i="2"/>
  <c r="H62" i="2"/>
  <c r="K56" i="2"/>
  <c r="H58" i="2"/>
  <c r="K60" i="2"/>
  <c r="K65" i="2"/>
  <c r="H61" i="2"/>
  <c r="K64" i="2"/>
  <c r="K57" i="2"/>
  <c r="K68" i="2"/>
  <c r="K67" i="2"/>
  <c r="H67" i="2"/>
  <c r="K63" i="2"/>
  <c r="H59" i="2"/>
  <c r="K59" i="2"/>
  <c r="H71" i="2"/>
  <c r="K71" i="2"/>
  <c r="K55" i="2"/>
  <c r="J53" i="1"/>
  <c r="I53" i="1"/>
  <c r="J52" i="1" l="1"/>
  <c r="I52" i="1"/>
  <c r="H52" i="1"/>
  <c r="J51" i="1" l="1"/>
  <c r="I51" i="1"/>
  <c r="H51" i="1"/>
  <c r="J50" i="1" l="1"/>
  <c r="I50" i="1"/>
  <c r="H50" i="1"/>
  <c r="J49" i="1" l="1"/>
  <c r="I49" i="1"/>
  <c r="H49" i="1"/>
  <c r="J48" i="1" l="1"/>
  <c r="I48" i="1"/>
  <c r="H48" i="1"/>
  <c r="J47" i="1" l="1"/>
  <c r="I47" i="1"/>
  <c r="H47" i="1"/>
  <c r="J46" i="1"/>
  <c r="I46" i="1"/>
  <c r="H46" i="1"/>
  <c r="I15" i="1"/>
  <c r="I25" i="1"/>
  <c r="I39" i="1"/>
  <c r="I40" i="1"/>
  <c r="I42" i="1"/>
  <c r="I43" i="1"/>
  <c r="I4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I41" i="1"/>
  <c r="I45" i="1"/>
  <c r="G6" i="1"/>
  <c r="I6" i="1" s="1"/>
</calcChain>
</file>

<file path=xl/sharedStrings.xml><?xml version="1.0" encoding="utf-8"?>
<sst xmlns="http://schemas.openxmlformats.org/spreadsheetml/2006/main" count="175" uniqueCount="51">
  <si>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</si>
  <si>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</si>
  <si>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</si>
  <si>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</si>
  <si>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</si>
  <si>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</si>
  <si>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</si>
  <si>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</si>
  <si>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</si>
  <si>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</si>
  <si>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</si>
  <si>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</si>
  <si>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</si>
  <si>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</si>
  <si>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</si>
  <si>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</si>
  <si>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</si>
  <si>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</si>
  <si>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</si>
  <si>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</si>
  <si>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</si>
  <si>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</si>
  <si>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</si>
  <si>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</si>
  <si>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</si>
  <si>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</si>
  <si>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</si>
  <si>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</si>
  <si>
    <t>Seit dem 22.4.2020 fällt der Hinweis auf die Vorerkrankungen weg!</t>
  </si>
  <si>
    <t xml:space="preserve">Berechnung Verstorbene Corona pro Tag </t>
  </si>
  <si>
    <t>Durchschnitt</t>
  </si>
  <si>
    <t>Datum</t>
  </si>
  <si>
    <t>Aktive Fälle</t>
  </si>
  <si>
    <t>Reproduktionszahl bei einer angenommenen Inkubationszeit  14 Tage</t>
  </si>
  <si>
    <t>Reproduktionszahl bei einer angenommenen Inkubationszeit  13 Tage</t>
  </si>
  <si>
    <t>Reproduktionszahl bei einer angenommenen Inkubationszeit  12 Tage</t>
  </si>
  <si>
    <t>Reproduktionszahl bei einer angenommenen Inkubationszeit  11 Tage</t>
  </si>
  <si>
    <t>Reproduktionszahl bei einer angenommenen Inkubationszeit  10 Tage</t>
  </si>
  <si>
    <t>Reproduktionszahl bei einer angenommenen Inkubationszeit   9  Tage</t>
  </si>
  <si>
    <t>Reproduktionszahl bei einer angenommenen Inkubationszeit   8  Tage</t>
  </si>
  <si>
    <t>Reproduktionszahl bei einer angenommenen Inkubationszeit   7  Tage</t>
  </si>
  <si>
    <t>Zum Original mit der Möglichkeit sämtliche Werte abzufragen: https://www.welt.de/vermischtes/article206504969/Corona-Deutschland-Mehr-als-6000-Tote-Karten-Zahlen-Grafiken.html</t>
  </si>
  <si>
    <t>Die Reproduktionszahl R</t>
  </si>
  <si>
    <t xml:space="preserve">Gehen Sie mit dem Finger oder der Maus über die entsprechenden Linien. Die Werte ploppen jeweils auf. </t>
  </si>
  <si>
    <t xml:space="preserve">Deutschland </t>
  </si>
  <si>
    <t xml:space="preserve">Städteregion Aachen </t>
  </si>
  <si>
    <t xml:space="preserve">Um R zu berechnen, wird die Inkubationszeit zurückgerechnet. Unter dem gewünschten Datum wird der jeweilige Wert durch den zurückgerechneten Wert geteilt. </t>
  </si>
  <si>
    <t>Datenquelle: Tabelle Mikroanalyse AC Städteregion</t>
  </si>
  <si>
    <t xml:space="preserve">Alle Berechnungen nach bestem Wisssen und Gewissen, aber ohne Gewähr. © Rüdiger Stobbe, Aachen  </t>
  </si>
  <si>
    <r>
      <t xml:space="preserve">        Für die Berechnung der </t>
    </r>
    <r>
      <rPr>
        <b/>
        <sz val="11"/>
        <color theme="7"/>
        <rFont val="Calibri"/>
        <family val="2"/>
        <scheme val="minor"/>
      </rPr>
      <t>Aktiven Fälle</t>
    </r>
    <r>
      <rPr>
        <sz val="11"/>
        <color theme="1"/>
        <rFont val="Calibri"/>
        <family val="2"/>
        <scheme val="minor"/>
      </rPr>
      <t xml:space="preserve"> müssen auch die Verstorbenen abgezogen werden. Dies wurde am 29.4.2020 korrigiert. </t>
    </r>
  </si>
  <si>
    <t>Fehlerhaft, siehe Erläuterung 5.5.2020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</si>
</sst>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8.5.2020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Städteregion'!$C$39:$C$77</c:f>
              <c:numCache>
                <c:formatCode>m/d/yyyy</c:formatCode>
                <c:ptCount val="39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</c:numCache>
            </c:numRef>
          </c:cat>
          <c:val>
            <c:numRef>
              <c:f>'Mikroanalyse AC Städteregion'!$D$39:$D$77</c:f>
              <c:numCache>
                <c:formatCode>General</c:formatCode>
                <c:ptCount val="39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  <c:pt idx="30">
                  <c:v>1866</c:v>
                </c:pt>
                <c:pt idx="31">
                  <c:v>1891</c:v>
                </c:pt>
                <c:pt idx="32">
                  <c:v>1891</c:v>
                </c:pt>
                <c:pt idx="33">
                  <c:v>1891</c:v>
                </c:pt>
                <c:pt idx="34">
                  <c:v>1885</c:v>
                </c:pt>
                <c:pt idx="35">
                  <c:v>1890</c:v>
                </c:pt>
                <c:pt idx="36">
                  <c:v>1895</c:v>
                </c:pt>
                <c:pt idx="37">
                  <c:v>1903</c:v>
                </c:pt>
                <c:pt idx="38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Städteregion'!$C$39:$C$77</c:f>
              <c:numCache>
                <c:formatCode>m/d/yyyy</c:formatCode>
                <c:ptCount val="39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</c:numCache>
            </c:numRef>
          </c:cat>
          <c:val>
            <c:numRef>
              <c:f>'Mikroanalyse AC Städteregion'!$E$39:$E$77</c:f>
              <c:numCache>
                <c:formatCode>General</c:formatCode>
                <c:ptCount val="39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  <c:pt idx="30">
                  <c:v>1535</c:v>
                </c:pt>
                <c:pt idx="31">
                  <c:v>1591</c:v>
                </c:pt>
                <c:pt idx="32">
                  <c:v>1591</c:v>
                </c:pt>
                <c:pt idx="33">
                  <c:v>1591</c:v>
                </c:pt>
                <c:pt idx="34">
                  <c:v>1598</c:v>
                </c:pt>
                <c:pt idx="35">
                  <c:v>1636</c:v>
                </c:pt>
                <c:pt idx="36">
                  <c:v>1664</c:v>
                </c:pt>
                <c:pt idx="37">
                  <c:v>1682</c:v>
                </c:pt>
                <c:pt idx="38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 Corona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Städteregion'!$C$39:$C$77</c:f>
              <c:numCache>
                <c:formatCode>m/d/yyyy</c:formatCode>
                <c:ptCount val="39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</c:numCache>
            </c:numRef>
          </c:cat>
          <c:val>
            <c:numRef>
              <c:f>'Mikroanalyse AC Städteregion'!$F$39:$F$77</c:f>
              <c:numCache>
                <c:formatCode>General</c:formatCode>
                <c:ptCount val="39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  <c:pt idx="30">
                  <c:v>82</c:v>
                </c:pt>
                <c:pt idx="31">
                  <c:v>83</c:v>
                </c:pt>
                <c:pt idx="32">
                  <c:v>83</c:v>
                </c:pt>
                <c:pt idx="33">
                  <c:v>83</c:v>
                </c:pt>
                <c:pt idx="34">
                  <c:v>83</c:v>
                </c:pt>
                <c:pt idx="35">
                  <c:v>84</c:v>
                </c:pt>
                <c:pt idx="36">
                  <c:v>84</c:v>
                </c:pt>
                <c:pt idx="37">
                  <c:v>85</c:v>
                </c:pt>
                <c:pt idx="3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Aktive Fälle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Städteregion'!$C$39:$C$77</c:f>
              <c:numCache>
                <c:formatCode>m/d/yyyy</c:formatCode>
                <c:ptCount val="39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</c:numCache>
            </c:numRef>
          </c:cat>
          <c:val>
            <c:numRef>
              <c:f>'Mikroanalyse AC Städteregion'!$G$39:$G$77</c:f>
              <c:numCache>
                <c:formatCode>General</c:formatCode>
                <c:ptCount val="39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  <c:pt idx="30">
                  <c:v>249</c:v>
                </c:pt>
                <c:pt idx="31">
                  <c:v>217</c:v>
                </c:pt>
                <c:pt idx="32">
                  <c:v>217</c:v>
                </c:pt>
                <c:pt idx="33">
                  <c:v>217</c:v>
                </c:pt>
                <c:pt idx="34">
                  <c:v>204</c:v>
                </c:pt>
                <c:pt idx="35">
                  <c:v>170</c:v>
                </c:pt>
                <c:pt idx="36">
                  <c:v>147</c:v>
                </c:pt>
                <c:pt idx="37">
                  <c:v>136</c:v>
                </c:pt>
                <c:pt idx="38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8.5.2020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1698537682793E-2"/>
          <c:y val="0.15392045454545455"/>
          <c:w val="0.92774831271091118"/>
          <c:h val="0.6419277916964925"/>
        </c:manualLayout>
      </c:layout>
      <c:lineChart>
        <c:grouping val="standard"/>
        <c:varyColors val="0"/>
        <c:ser>
          <c:idx val="0"/>
          <c:order val="0"/>
          <c:tx>
            <c:v>Verstorbene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Städteregion'!$AB$189:$AB$241</c:f>
              <c:numCache>
                <c:formatCode>m/d/yyyy</c:formatCode>
                <c:ptCount val="5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</c:numCache>
            </c:numRef>
          </c:cat>
          <c:val>
            <c:numRef>
              <c:f>'Mikroanalyse AC Städteregion'!$AC$189:$AC$241</c:f>
              <c:numCache>
                <c:formatCode>General</c:formatCode>
                <c:ptCount val="5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31C-B11D-0E5701FC0B2E}"/>
            </c:ext>
          </c:extLst>
        </c:ser>
        <c:ser>
          <c:idx val="1"/>
          <c:order val="1"/>
          <c:tx>
            <c:v>Verstorbene Corona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Städteregion'!$AB$189:$AB$241</c:f>
              <c:numCache>
                <c:formatCode>m/d/yyyy</c:formatCode>
                <c:ptCount val="5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</c:numCache>
            </c:numRef>
          </c:cat>
          <c:val>
            <c:numRef>
              <c:f>'Mikroanalyse AC Städteregion'!$AD$189:$AD$241</c:f>
              <c:numCache>
                <c:formatCode>General</c:formatCode>
                <c:ptCount val="53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31C-B11D-0E5701FC0B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dateAx>
        <c:axId val="649905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Offset val="100"/>
        <c:baseTimeUnit val="days"/>
      </c:date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42" Type="http://schemas.openxmlformats.org/officeDocument/2006/relationships/image" Target="../media/image4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41" Type="http://schemas.openxmlformats.org/officeDocument/2006/relationships/image" Target="../media/image3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4" Type="http://schemas.openxmlformats.org/officeDocument/2006/relationships/image" Target="../media/image4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3.png"/><Relationship Id="rId43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25400</xdr:colOff>
      <xdr:row>3</xdr:row>
      <xdr:rowOff>152400</xdr:rowOff>
    </xdr:from>
    <xdr:to>
      <xdr:col>21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30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21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21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21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21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52</xdr:row>
      <xdr:rowOff>152400</xdr:rowOff>
    </xdr:from>
    <xdr:to>
      <xdr:col>22</xdr:col>
      <xdr:colOff>2419</xdr:colOff>
      <xdr:row>61</xdr:row>
      <xdr:rowOff>180757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15400" y="102235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21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21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</xdr:row>
      <xdr:rowOff>0</xdr:rowOff>
    </xdr:from>
    <xdr:to>
      <xdr:col>22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21</xdr:col>
      <xdr:colOff>685048</xdr:colOff>
      <xdr:row>97</xdr:row>
      <xdr:rowOff>88719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15</xdr:row>
      <xdr:rowOff>0</xdr:rowOff>
    </xdr:from>
    <xdr:to>
      <xdr:col>30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24</xdr:row>
      <xdr:rowOff>0</xdr:rowOff>
    </xdr:from>
    <xdr:to>
      <xdr:col>30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21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112</xdr:row>
      <xdr:rowOff>0</xdr:rowOff>
    </xdr:from>
    <xdr:to>
      <xdr:col>21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131</xdr:row>
      <xdr:rowOff>0</xdr:rowOff>
    </xdr:from>
    <xdr:to>
      <xdr:col>21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139</xdr:row>
      <xdr:rowOff>0</xdr:rowOff>
    </xdr:from>
    <xdr:to>
      <xdr:col>22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148</xdr:row>
      <xdr:rowOff>0</xdr:rowOff>
    </xdr:from>
    <xdr:to>
      <xdr:col>22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157</xdr:row>
      <xdr:rowOff>0</xdr:rowOff>
    </xdr:from>
    <xdr:to>
      <xdr:col>22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165</xdr:row>
      <xdr:rowOff>0</xdr:rowOff>
    </xdr:from>
    <xdr:to>
      <xdr:col>22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173</xdr:row>
      <xdr:rowOff>0</xdr:rowOff>
    </xdr:from>
    <xdr:to>
      <xdr:col>19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182</xdr:row>
      <xdr:rowOff>0</xdr:rowOff>
    </xdr:from>
    <xdr:to>
      <xdr:col>19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192</xdr:row>
      <xdr:rowOff>0</xdr:rowOff>
    </xdr:from>
    <xdr:to>
      <xdr:col>21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200</xdr:row>
      <xdr:rowOff>0</xdr:rowOff>
    </xdr:from>
    <xdr:to>
      <xdr:col>19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210</xdr:row>
      <xdr:rowOff>0</xdr:rowOff>
    </xdr:from>
    <xdr:to>
      <xdr:col>21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221</xdr:row>
      <xdr:rowOff>0</xdr:rowOff>
    </xdr:from>
    <xdr:to>
      <xdr:col>21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12700</xdr:rowOff>
    </xdr:from>
    <xdr:to>
      <xdr:col>12</xdr:col>
      <xdr:colOff>1828800</xdr:colOff>
      <xdr:row>127</xdr:row>
      <xdr:rowOff>88900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14</xdr:col>
      <xdr:colOff>0</xdr:colOff>
      <xdr:row>229</xdr:row>
      <xdr:rowOff>0</xdr:rowOff>
    </xdr:from>
    <xdr:to>
      <xdr:col>21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238</xdr:row>
      <xdr:rowOff>101600</xdr:rowOff>
    </xdr:from>
    <xdr:to>
      <xdr:col>22</xdr:col>
      <xdr:colOff>75429</xdr:colOff>
      <xdr:row>243</xdr:row>
      <xdr:rowOff>149100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605700"/>
          <a:ext cx="6171429" cy="10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245</xdr:row>
      <xdr:rowOff>0</xdr:rowOff>
    </xdr:from>
    <xdr:to>
      <xdr:col>19</xdr:col>
      <xdr:colOff>656667</xdr:colOff>
      <xdr:row>251</xdr:row>
      <xdr:rowOff>85571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136651D-17DB-4696-BA4C-0BC73CB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4600" y="46456600"/>
          <a:ext cx="4466667" cy="122857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128</xdr:row>
      <xdr:rowOff>76200</xdr:rowOff>
    </xdr:from>
    <xdr:to>
      <xdr:col>12</xdr:col>
      <xdr:colOff>1803400</xdr:colOff>
      <xdr:row>151</xdr:row>
      <xdr:rowOff>177800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A8372F1-FBB0-4C2D-9BC9-F27CFE3C6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14</xdr:col>
      <xdr:colOff>0</xdr:colOff>
      <xdr:row>252</xdr:row>
      <xdr:rowOff>0</xdr:rowOff>
    </xdr:from>
    <xdr:to>
      <xdr:col>19</xdr:col>
      <xdr:colOff>609048</xdr:colOff>
      <xdr:row>257</xdr:row>
      <xdr:rowOff>76071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49119B5B-F0C2-499D-980E-AB075101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4600" y="48171100"/>
          <a:ext cx="4419048" cy="10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258</xdr:row>
      <xdr:rowOff>0</xdr:rowOff>
    </xdr:from>
    <xdr:to>
      <xdr:col>19</xdr:col>
      <xdr:colOff>599524</xdr:colOff>
      <xdr:row>265</xdr:row>
      <xdr:rowOff>95071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540DCAD-42DE-4B5D-96FA-27C075BB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4600" y="49314100"/>
          <a:ext cx="4409524" cy="1428571"/>
        </a:xfrm>
        <a:prstGeom prst="rect">
          <a:avLst/>
        </a:prstGeom>
      </xdr:spPr>
    </xdr:pic>
    <xdr:clientData/>
  </xdr:twoCellAnchor>
  <xdr:twoCellAnchor editAs="oneCell">
    <xdr:from>
      <xdr:col>22</xdr:col>
      <xdr:colOff>736600</xdr:colOff>
      <xdr:row>35</xdr:row>
      <xdr:rowOff>7118</xdr:rowOff>
    </xdr:from>
    <xdr:to>
      <xdr:col>31</xdr:col>
      <xdr:colOff>139700</xdr:colOff>
      <xdr:row>84</xdr:row>
      <xdr:rowOff>152400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CBF00E80-432C-4DD3-8597-3CD88F3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697200" y="6839718"/>
          <a:ext cx="6261100" cy="947978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266</xdr:row>
      <xdr:rowOff>0</xdr:rowOff>
    </xdr:from>
    <xdr:to>
      <xdr:col>19</xdr:col>
      <xdr:colOff>637619</xdr:colOff>
      <xdr:row>271</xdr:row>
      <xdr:rowOff>9405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2B4576B-2ADA-4C8F-8B3A-DF707190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64600" y="50838100"/>
          <a:ext cx="4447619" cy="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272</xdr:row>
      <xdr:rowOff>0</xdr:rowOff>
    </xdr:from>
    <xdr:to>
      <xdr:col>19</xdr:col>
      <xdr:colOff>666190</xdr:colOff>
      <xdr:row>277</xdr:row>
      <xdr:rowOff>37976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48C76C-0646-454C-9EBB-01017536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64600" y="51981100"/>
          <a:ext cx="4476190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278</xdr:row>
      <xdr:rowOff>0</xdr:rowOff>
    </xdr:from>
    <xdr:to>
      <xdr:col>19</xdr:col>
      <xdr:colOff>513809</xdr:colOff>
      <xdr:row>282</xdr:row>
      <xdr:rowOff>18952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6B50BB3F-CB04-4FEA-9271-15A724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64600" y="53149500"/>
          <a:ext cx="4323809" cy="7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283</xdr:row>
      <xdr:rowOff>0</xdr:rowOff>
    </xdr:from>
    <xdr:to>
      <xdr:col>19</xdr:col>
      <xdr:colOff>580476</xdr:colOff>
      <xdr:row>288</xdr:row>
      <xdr:rowOff>18929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3CC7F80-478D-41AA-9E73-44B6A63D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64600" y="54102000"/>
          <a:ext cx="4390476" cy="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289</xdr:row>
      <xdr:rowOff>0</xdr:rowOff>
    </xdr:from>
    <xdr:to>
      <xdr:col>19</xdr:col>
      <xdr:colOff>570952</xdr:colOff>
      <xdr:row>292</xdr:row>
      <xdr:rowOff>152310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B36322BB-32E2-42E6-9BA2-D54667DF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864600" y="55245000"/>
          <a:ext cx="4380952" cy="723810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93</xdr:row>
      <xdr:rowOff>0</xdr:rowOff>
    </xdr:from>
    <xdr:to>
      <xdr:col>31</xdr:col>
      <xdr:colOff>682522</xdr:colOff>
      <xdr:row>136</xdr:row>
      <xdr:rowOff>152400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FDD5C737-2EC5-4C87-B70B-47D52DC3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89501" y="17907000"/>
          <a:ext cx="6778521" cy="83439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294</xdr:row>
      <xdr:rowOff>0</xdr:rowOff>
    </xdr:from>
    <xdr:to>
      <xdr:col>19</xdr:col>
      <xdr:colOff>551905</xdr:colOff>
      <xdr:row>303</xdr:row>
      <xdr:rowOff>66452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ACD3093-59C0-4875-8F31-04698AFD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731500" y="56197500"/>
          <a:ext cx="4361905" cy="17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304</xdr:row>
      <xdr:rowOff>0</xdr:rowOff>
    </xdr:from>
    <xdr:to>
      <xdr:col>21</xdr:col>
      <xdr:colOff>675524</xdr:colOff>
      <xdr:row>312</xdr:row>
      <xdr:rowOff>76000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8D724243-1873-4245-A03A-F5F48783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31500" y="58102500"/>
          <a:ext cx="6009524" cy="160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137</xdr:row>
      <xdr:rowOff>0</xdr:rowOff>
    </xdr:from>
    <xdr:to>
      <xdr:col>31</xdr:col>
      <xdr:colOff>571500</xdr:colOff>
      <xdr:row>185</xdr:row>
      <xdr:rowOff>12700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23E0428-CE96-4FE9-8F0B-0FEAD01D6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589500" y="26289000"/>
          <a:ext cx="6667500" cy="9156700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77</xdr:row>
      <xdr:rowOff>152400</xdr:rowOff>
    </xdr:from>
    <xdr:to>
      <xdr:col>9</xdr:col>
      <xdr:colOff>151881</xdr:colOff>
      <xdr:row>80</xdr:row>
      <xdr:rowOff>18995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E3864AE4-DF3F-4763-8B69-04CC1013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146300" y="14986000"/>
          <a:ext cx="4152381" cy="4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5</xdr:row>
      <xdr:rowOff>127000</xdr:rowOff>
    </xdr:from>
    <xdr:to>
      <xdr:col>10</xdr:col>
      <xdr:colOff>285427</xdr:colOff>
      <xdr:row>26</xdr:row>
      <xdr:rowOff>136525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0148BB0-F010-438B-AC8D-A3156653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1054100"/>
          <a:ext cx="5594027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sheetPr>
    <pageSetUpPr fitToPage="1"/>
  </sheetPr>
  <dimension ref="B1:AE305"/>
  <sheetViews>
    <sheetView zoomScale="75" zoomScaleNormal="75" workbookViewId="0">
      <selection activeCell="M12" sqref="M12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  <col min="13" max="13" width="28" customWidth="1"/>
  </cols>
  <sheetData>
    <row r="1" spans="2:23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23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43959</v>
      </c>
      <c r="L2" s="2"/>
      <c r="M2" s="2"/>
    </row>
    <row r="3" spans="2:23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2"/>
      <c r="N3" s="10" t="s">
        <v>9</v>
      </c>
      <c r="W3" s="10" t="s">
        <v>23</v>
      </c>
    </row>
    <row r="4" spans="2:23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  <c r="M4" s="2"/>
    </row>
    <row r="5" spans="2:2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2"/>
      <c r="N5" s="1">
        <v>43907</v>
      </c>
      <c r="W5" s="1">
        <v>43908</v>
      </c>
    </row>
    <row r="6" spans="2:2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  <c r="M6" s="2"/>
    </row>
    <row r="7" spans="2:2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2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  <c r="M7" s="2"/>
    </row>
    <row r="8" spans="2:2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  <c r="M8" s="2"/>
    </row>
    <row r="9" spans="2:2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  <c r="M9" s="2"/>
    </row>
    <row r="10" spans="2:2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  <c r="M10" s="2"/>
    </row>
    <row r="11" spans="2:2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  <c r="M11" s="2"/>
    </row>
    <row r="12" spans="2:2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  <c r="M12" s="2"/>
    </row>
    <row r="13" spans="2:2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  <c r="M13" s="2"/>
    </row>
    <row r="14" spans="2:2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  <c r="M14" s="2"/>
    </row>
    <row r="15" spans="2:2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  <c r="M15" s="2"/>
    </row>
    <row r="16" spans="2:2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M16" s="2"/>
      <c r="W16" s="1">
        <v>43923</v>
      </c>
    </row>
    <row r="17" spans="3:2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2"/>
      <c r="N17" s="1">
        <v>43908</v>
      </c>
    </row>
    <row r="18" spans="3:2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  <c r="M18" s="2"/>
    </row>
    <row r="19" spans="3:2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  <c r="M19" s="2"/>
    </row>
    <row r="20" spans="3:2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  <c r="M20" s="2"/>
    </row>
    <row r="21" spans="3:2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  <c r="M21" s="2"/>
    </row>
    <row r="22" spans="3:2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  <c r="M22" s="2"/>
    </row>
    <row r="23" spans="3:2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  <c r="M23" s="2"/>
    </row>
    <row r="24" spans="3:2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  <c r="M24" s="2"/>
    </row>
    <row r="25" spans="3:23" x14ac:dyDescent="0.25">
      <c r="C25" s="5">
        <v>43907</v>
      </c>
      <c r="D25" s="2">
        <v>211</v>
      </c>
      <c r="E25" s="2">
        <v>33</v>
      </c>
      <c r="F25" s="2">
        <v>2</v>
      </c>
      <c r="G25" s="2">
        <f>D25-E25-F25</f>
        <v>176</v>
      </c>
      <c r="H25" s="14">
        <f t="shared" si="1"/>
        <v>3.8363636363636361E-4</v>
      </c>
      <c r="I25" s="14">
        <f t="shared" si="2"/>
        <v>3.2000000000000003E-4</v>
      </c>
      <c r="J25" s="15">
        <f t="shared" si="3"/>
        <v>3.6363636363636362E-6</v>
      </c>
      <c r="K25" s="2">
        <v>100</v>
      </c>
      <c r="L25" s="2"/>
      <c r="M25" s="2"/>
      <c r="W25" s="1">
        <v>43923</v>
      </c>
    </row>
    <row r="26" spans="3:2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  <c r="M26" s="2"/>
    </row>
    <row r="27" spans="3:2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2"/>
      <c r="N27" s="1">
        <v>43910</v>
      </c>
    </row>
    <row r="28" spans="3:2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  <c r="M28" s="2"/>
    </row>
    <row r="29" spans="3:2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  <c r="M29" s="2"/>
    </row>
    <row r="30" spans="3:2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  <c r="M30" s="2"/>
    </row>
    <row r="31" spans="3:2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  <c r="M31" s="2"/>
    </row>
    <row r="32" spans="3:2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2"/>
      <c r="N32" s="1">
        <v>43913</v>
      </c>
    </row>
    <row r="33" spans="3:2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  <c r="M33" s="2"/>
    </row>
    <row r="34" spans="3:2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  <c r="M34" s="2"/>
    </row>
    <row r="35" spans="3:2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  <c r="M35" s="2"/>
    </row>
    <row r="36" spans="3:2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  <c r="M36" s="2"/>
      <c r="W36" s="1">
        <v>43946</v>
      </c>
    </row>
    <row r="37" spans="3:2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  <c r="M37" s="2"/>
    </row>
    <row r="38" spans="3:2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  <c r="M38" s="2"/>
    </row>
    <row r="39" spans="3:23" x14ac:dyDescent="0.25">
      <c r="C39" s="5">
        <v>43921</v>
      </c>
      <c r="D39" s="2">
        <v>922</v>
      </c>
      <c r="E39" s="2">
        <v>322</v>
      </c>
      <c r="F39" s="2">
        <v>15</v>
      </c>
      <c r="G39" s="2">
        <f>D39-E39-F39</f>
        <v>585</v>
      </c>
      <c r="H39" s="14">
        <f t="shared" si="1"/>
        <v>1.6763636363636364E-3</v>
      </c>
      <c r="I39" s="14">
        <f t="shared" si="2"/>
        <v>1.0636363636363636E-3</v>
      </c>
      <c r="J39" s="15">
        <f t="shared" si="3"/>
        <v>2.7272727272727273E-5</v>
      </c>
      <c r="K39" s="2">
        <v>463</v>
      </c>
      <c r="L39" s="2"/>
      <c r="M39" s="2"/>
      <c r="N39" s="1">
        <v>43914</v>
      </c>
    </row>
    <row r="40" spans="3:2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ref="G40:G70" si="4">D40-E40-F40</f>
        <v>600</v>
      </c>
      <c r="H40" s="14">
        <f t="shared" si="1"/>
        <v>1.7818181818181817E-3</v>
      </c>
      <c r="I40" s="14">
        <f t="shared" si="2"/>
        <v>1.090909090909091E-3</v>
      </c>
      <c r="J40" s="15">
        <f t="shared" si="3"/>
        <v>2.9090909090909089E-5</v>
      </c>
      <c r="K40" s="2">
        <v>495</v>
      </c>
      <c r="L40" s="2"/>
      <c r="M40" s="2"/>
    </row>
    <row r="41" spans="3:2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4"/>
        <v>625</v>
      </c>
      <c r="H41" s="14">
        <f t="shared" si="1"/>
        <v>1.9654545454545454E-3</v>
      </c>
      <c r="I41" s="14">
        <f t="shared" si="2"/>
        <v>1.1363636363636363E-3</v>
      </c>
      <c r="J41" s="15">
        <f t="shared" si="3"/>
        <v>3.818181818181818E-5</v>
      </c>
      <c r="K41" s="2">
        <v>555</v>
      </c>
      <c r="L41" s="2"/>
      <c r="M41" s="2"/>
    </row>
    <row r="42" spans="3:2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4"/>
        <v>634</v>
      </c>
      <c r="H42" s="14">
        <f t="shared" si="1"/>
        <v>2.0999999999999999E-3</v>
      </c>
      <c r="I42" s="14">
        <f t="shared" si="2"/>
        <v>1.1527272727272727E-3</v>
      </c>
      <c r="J42" s="15">
        <f t="shared" si="3"/>
        <v>4.9090909090909091E-5</v>
      </c>
      <c r="K42" s="2">
        <v>602</v>
      </c>
      <c r="L42" s="2"/>
      <c r="M42" s="2"/>
    </row>
    <row r="43" spans="3:2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4"/>
        <v>626</v>
      </c>
      <c r="H43" s="14">
        <f t="shared" si="1"/>
        <v>2.2054545454545456E-3</v>
      </c>
      <c r="I43" s="14">
        <f t="shared" si="2"/>
        <v>1.1381818181818181E-3</v>
      </c>
      <c r="J43" s="15">
        <f t="shared" si="3"/>
        <v>4.9090909090909091E-5</v>
      </c>
      <c r="K43" s="2">
        <v>633</v>
      </c>
      <c r="L43" s="2"/>
      <c r="M43" s="2"/>
    </row>
    <row r="44" spans="3:2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4"/>
        <v>654</v>
      </c>
      <c r="H44" s="14">
        <f t="shared" si="1"/>
        <v>2.289090909090909E-3</v>
      </c>
      <c r="I44" s="14">
        <f t="shared" si="2"/>
        <v>1.1890909090909092E-3</v>
      </c>
      <c r="J44" s="15">
        <f t="shared" si="3"/>
        <v>4.9090909090909091E-5</v>
      </c>
      <c r="K44" s="2">
        <v>651</v>
      </c>
      <c r="L44" s="2"/>
      <c r="M44" s="2"/>
    </row>
    <row r="45" spans="3:2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4"/>
        <v>642</v>
      </c>
      <c r="H45" s="14">
        <f t="shared" si="1"/>
        <v>2.3127272727272727E-3</v>
      </c>
      <c r="I45" s="14">
        <f t="shared" si="2"/>
        <v>1.1672727272727273E-3</v>
      </c>
      <c r="J45" s="15">
        <f t="shared" si="3"/>
        <v>6.3636363636363641E-5</v>
      </c>
      <c r="K45" s="2">
        <v>658</v>
      </c>
      <c r="L45" s="2"/>
      <c r="M45" s="2"/>
    </row>
    <row r="46" spans="3:2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4"/>
        <v>598</v>
      </c>
      <c r="H46" s="14">
        <f t="shared" si="1"/>
        <v>2.3545454545454546E-3</v>
      </c>
      <c r="I46" s="14">
        <f t="shared" si="2"/>
        <v>1.0872727272727273E-3</v>
      </c>
      <c r="J46" s="15">
        <f t="shared" si="3"/>
        <v>6.3636363636363641E-5</v>
      </c>
      <c r="K46" s="2">
        <v>674</v>
      </c>
      <c r="L46" s="2"/>
      <c r="M46" s="2"/>
    </row>
    <row r="47" spans="3:2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4"/>
        <v>664</v>
      </c>
      <c r="H47" s="14">
        <f t="shared" si="1"/>
        <v>2.5436363636363638E-3</v>
      </c>
      <c r="I47" s="14">
        <f t="shared" si="2"/>
        <v>1.2072727272727272E-3</v>
      </c>
      <c r="J47" s="15">
        <f t="shared" si="3"/>
        <v>6.545454545454545E-5</v>
      </c>
      <c r="K47" s="2">
        <v>706</v>
      </c>
      <c r="L47" s="2"/>
      <c r="M47" s="2"/>
    </row>
    <row r="48" spans="3:2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4"/>
        <v>630</v>
      </c>
      <c r="H48" s="14">
        <f t="shared" si="1"/>
        <v>2.5927272727272726E-3</v>
      </c>
      <c r="I48" s="14">
        <f t="shared" si="2"/>
        <v>1.1454545454545454E-3</v>
      </c>
      <c r="J48" s="15">
        <f t="shared" si="3"/>
        <v>7.4545454545454551E-5</v>
      </c>
      <c r="K48" s="2">
        <v>737</v>
      </c>
      <c r="L48" s="2"/>
      <c r="M48" s="2"/>
      <c r="N48" s="1">
        <v>43915</v>
      </c>
    </row>
    <row r="49" spans="3:14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4"/>
        <v>591</v>
      </c>
      <c r="H49" s="14">
        <f t="shared" si="1"/>
        <v>2.6636363636363637E-3</v>
      </c>
      <c r="I49" s="14">
        <f t="shared" si="2"/>
        <v>1.0745454545454545E-3</v>
      </c>
      <c r="J49" s="15">
        <f t="shared" si="3"/>
        <v>8.7272727272727271E-5</v>
      </c>
      <c r="K49" s="2">
        <v>753</v>
      </c>
      <c r="L49" s="2"/>
      <c r="M49" s="2"/>
    </row>
    <row r="50" spans="3:14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4"/>
        <v>604</v>
      </c>
      <c r="H50" s="14">
        <f t="shared" si="1"/>
        <v>2.7418181818181816E-3</v>
      </c>
      <c r="I50" s="14">
        <f t="shared" si="2"/>
        <v>1.0981818181818182E-3</v>
      </c>
      <c r="J50" s="15">
        <f t="shared" si="3"/>
        <v>9.0909090909090904E-5</v>
      </c>
      <c r="K50" s="2">
        <v>770</v>
      </c>
      <c r="L50" s="2"/>
      <c r="M50" s="2"/>
    </row>
    <row r="51" spans="3:14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4"/>
        <v>575</v>
      </c>
      <c r="H51" s="14">
        <f t="shared" si="1"/>
        <v>2.7854545454545454E-3</v>
      </c>
      <c r="I51" s="14">
        <f t="shared" si="2"/>
        <v>1.0454545454545454E-3</v>
      </c>
      <c r="J51" s="15">
        <f t="shared" si="3"/>
        <v>9.2727272727272727E-5</v>
      </c>
      <c r="K51" s="2">
        <v>777</v>
      </c>
      <c r="L51" s="2"/>
      <c r="M51" s="2"/>
    </row>
    <row r="52" spans="3:14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4"/>
        <v>574</v>
      </c>
      <c r="H52" s="14">
        <f t="shared" si="1"/>
        <v>2.8127272727272727E-3</v>
      </c>
      <c r="I52" s="14">
        <f t="shared" si="2"/>
        <v>1.0436363636363636E-3</v>
      </c>
      <c r="J52" s="15">
        <f t="shared" si="3"/>
        <v>9.2727272727272727E-5</v>
      </c>
      <c r="K52" s="2">
        <v>780</v>
      </c>
      <c r="L52" s="2"/>
      <c r="M52" s="2"/>
    </row>
    <row r="53" spans="3:14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4"/>
        <v>556</v>
      </c>
      <c r="H53" s="14">
        <f>D53/550000</f>
        <v>2.830909090909091E-3</v>
      </c>
      <c r="I53" s="14">
        <f>G53/550000</f>
        <v>1.010909090909091E-3</v>
      </c>
      <c r="J53" s="15">
        <f t="shared" si="3"/>
        <v>9.4545454545454549E-5</v>
      </c>
      <c r="K53" s="2">
        <v>785</v>
      </c>
      <c r="L53" s="2"/>
      <c r="M53" s="2"/>
    </row>
    <row r="54" spans="3:14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4"/>
        <v>520</v>
      </c>
      <c r="H54" s="14">
        <f>D54/550000</f>
        <v>2.8781818181818184E-3</v>
      </c>
      <c r="I54" s="14">
        <f>G54/550000</f>
        <v>9.4545454545454544E-4</v>
      </c>
      <c r="J54" s="15">
        <f t="shared" si="3"/>
        <v>9.8181818181818182E-5</v>
      </c>
      <c r="K54" s="2">
        <v>799</v>
      </c>
      <c r="L54" s="2"/>
      <c r="M54" s="2"/>
      <c r="N54" s="1">
        <v>43916</v>
      </c>
    </row>
    <row r="55" spans="3:14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si="4"/>
        <v>509</v>
      </c>
      <c r="H55" s="14">
        <f>D55/550000</f>
        <v>2.9509090909090908E-3</v>
      </c>
      <c r="I55" s="14">
        <f>G55/550000</f>
        <v>9.254545454545455E-4</v>
      </c>
      <c r="J55" s="15">
        <f>F55/550000</f>
        <v>1.0181818181818181E-4</v>
      </c>
      <c r="K55" s="2">
        <v>810</v>
      </c>
      <c r="L55" s="2"/>
      <c r="M55" s="2"/>
    </row>
    <row r="56" spans="3:14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4"/>
        <v>479</v>
      </c>
      <c r="H56" s="14">
        <f t="shared" ref="H56:H63" si="5">D56/550000</f>
        <v>3.0000000000000001E-3</v>
      </c>
      <c r="I56" s="14">
        <f t="shared" ref="I56:I63" si="6">G56/550000</f>
        <v>8.7090909090909092E-4</v>
      </c>
      <c r="J56" s="15">
        <f t="shared" ref="J56:J63" si="7">F56/550000</f>
        <v>1.0727272727272727E-4</v>
      </c>
      <c r="K56" s="2">
        <v>823</v>
      </c>
      <c r="L56" s="2"/>
      <c r="M56" s="2"/>
    </row>
    <row r="57" spans="3:14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4"/>
        <v>448</v>
      </c>
      <c r="H57" s="14">
        <f t="shared" si="5"/>
        <v>3.0345454545454547E-3</v>
      </c>
      <c r="I57" s="14">
        <f t="shared" si="6"/>
        <v>8.1454545454545451E-4</v>
      </c>
      <c r="J57" s="15">
        <f t="shared" si="7"/>
        <v>1.1272727272727272E-4</v>
      </c>
      <c r="K57" s="2">
        <v>831</v>
      </c>
      <c r="L57" s="2"/>
      <c r="M57" s="2"/>
    </row>
    <row r="58" spans="3:14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4"/>
        <v>436</v>
      </c>
      <c r="H58" s="14">
        <f t="shared" si="5"/>
        <v>3.078181818181818E-3</v>
      </c>
      <c r="I58" s="14">
        <f t="shared" si="6"/>
        <v>7.9272727272727275E-4</v>
      </c>
      <c r="J58" s="15">
        <f t="shared" si="7"/>
        <v>1.1272727272727272E-4</v>
      </c>
      <c r="K58" s="2">
        <v>836</v>
      </c>
      <c r="L58" s="2"/>
      <c r="M58" s="2"/>
    </row>
    <row r="59" spans="3:14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4"/>
        <v>443</v>
      </c>
      <c r="H59" s="14">
        <f t="shared" si="5"/>
        <v>3.1036363636363635E-3</v>
      </c>
      <c r="I59" s="14">
        <f t="shared" si="6"/>
        <v>8.0545454545454551E-4</v>
      </c>
      <c r="J59" s="15">
        <f t="shared" si="7"/>
        <v>1.1454545454545455E-4</v>
      </c>
      <c r="K59" s="2">
        <v>838</v>
      </c>
      <c r="L59" s="2"/>
      <c r="M59" s="2"/>
    </row>
    <row r="60" spans="3:14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4"/>
        <v>398</v>
      </c>
      <c r="H60" s="14">
        <f t="shared" si="5"/>
        <v>3.1254545454545454E-3</v>
      </c>
      <c r="I60" s="14">
        <f t="shared" si="6"/>
        <v>7.2363636363636358E-4</v>
      </c>
      <c r="J60" s="15">
        <f t="shared" si="7"/>
        <v>1.1818181818181818E-4</v>
      </c>
      <c r="K60" s="2">
        <v>844</v>
      </c>
      <c r="L60" s="2"/>
      <c r="M60" s="2"/>
    </row>
    <row r="61" spans="3:14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4"/>
        <v>403</v>
      </c>
      <c r="H61" s="14">
        <f t="shared" si="5"/>
        <v>3.1890909090909092E-3</v>
      </c>
      <c r="I61" s="14">
        <f t="shared" si="6"/>
        <v>7.327272727272727E-4</v>
      </c>
      <c r="J61" s="15">
        <f t="shared" si="7"/>
        <v>1.2727272727272728E-4</v>
      </c>
      <c r="K61" s="2">
        <v>859</v>
      </c>
      <c r="L61" s="2"/>
      <c r="M61" s="2"/>
    </row>
    <row r="62" spans="3:14" x14ac:dyDescent="0.25">
      <c r="C62" s="5">
        <v>43944</v>
      </c>
      <c r="D62" s="2">
        <v>1797</v>
      </c>
      <c r="E62" s="2">
        <v>1324</v>
      </c>
      <c r="F62" s="2">
        <v>73</v>
      </c>
      <c r="G62" s="2">
        <f t="shared" si="4"/>
        <v>400</v>
      </c>
      <c r="H62" s="14">
        <f t="shared" si="5"/>
        <v>3.2672727272727272E-3</v>
      </c>
      <c r="I62" s="14">
        <f t="shared" si="6"/>
        <v>7.2727272727272723E-4</v>
      </c>
      <c r="J62" s="15">
        <f t="shared" si="7"/>
        <v>1.3272727272727272E-4</v>
      </c>
      <c r="K62" s="2">
        <v>887</v>
      </c>
      <c r="L62" s="2"/>
      <c r="M62" s="2"/>
    </row>
    <row r="63" spans="3:14" x14ac:dyDescent="0.25">
      <c r="C63" s="5">
        <v>43945</v>
      </c>
      <c r="D63" s="2">
        <v>1812</v>
      </c>
      <c r="E63" s="2">
        <v>1357</v>
      </c>
      <c r="F63" s="2">
        <v>74</v>
      </c>
      <c r="G63" s="2">
        <f t="shared" si="4"/>
        <v>381</v>
      </c>
      <c r="H63" s="14">
        <f t="shared" si="5"/>
        <v>3.2945454545454545E-3</v>
      </c>
      <c r="I63" s="14">
        <f t="shared" si="6"/>
        <v>6.927272727272727E-4</v>
      </c>
      <c r="J63" s="15">
        <f t="shared" si="7"/>
        <v>1.3454545454545455E-4</v>
      </c>
      <c r="K63" s="2">
        <v>897</v>
      </c>
      <c r="L63" s="2"/>
      <c r="M63" s="2"/>
    </row>
    <row r="64" spans="3:14" x14ac:dyDescent="0.25">
      <c r="C64" s="5">
        <v>43946</v>
      </c>
      <c r="D64" s="2">
        <v>1824</v>
      </c>
      <c r="E64" s="2">
        <v>1412</v>
      </c>
      <c r="F64" s="2">
        <v>75</v>
      </c>
      <c r="G64" s="2">
        <f t="shared" si="4"/>
        <v>337</v>
      </c>
      <c r="H64" s="14">
        <f t="shared" ref="H64:H70" si="8">D64/550000</f>
        <v>3.3163636363636364E-3</v>
      </c>
      <c r="I64" s="14">
        <f t="shared" ref="I64:I70" si="9">G64/550000</f>
        <v>6.1272727272727271E-4</v>
      </c>
      <c r="J64" s="15">
        <f t="shared" ref="J64:J70" si="10">F64/550000</f>
        <v>1.3636363636363637E-4</v>
      </c>
      <c r="K64" s="2">
        <v>906</v>
      </c>
      <c r="L64" s="2"/>
      <c r="M64" s="2"/>
      <c r="N64" s="1">
        <v>43917</v>
      </c>
    </row>
    <row r="65" spans="3:14" x14ac:dyDescent="0.25">
      <c r="C65" s="5">
        <v>43947</v>
      </c>
      <c r="D65" s="2">
        <v>1835</v>
      </c>
      <c r="E65" s="2">
        <v>1420</v>
      </c>
      <c r="F65" s="2">
        <v>76</v>
      </c>
      <c r="G65" s="2">
        <f t="shared" si="4"/>
        <v>339</v>
      </c>
      <c r="H65" s="14">
        <f t="shared" si="8"/>
        <v>3.3363636363636364E-3</v>
      </c>
      <c r="I65" s="14">
        <f t="shared" si="9"/>
        <v>6.1636363636363635E-4</v>
      </c>
      <c r="J65" s="15">
        <f t="shared" si="10"/>
        <v>1.3818181818181819E-4</v>
      </c>
      <c r="K65" s="2">
        <v>910</v>
      </c>
      <c r="L65" s="2"/>
      <c r="M65" s="2"/>
    </row>
    <row r="66" spans="3:14" x14ac:dyDescent="0.25">
      <c r="C66" s="5">
        <v>43948</v>
      </c>
      <c r="D66" s="2">
        <v>1839</v>
      </c>
      <c r="E66" s="2">
        <v>1435</v>
      </c>
      <c r="F66" s="2">
        <v>76</v>
      </c>
      <c r="G66" s="2">
        <f t="shared" si="4"/>
        <v>328</v>
      </c>
      <c r="H66" s="14">
        <f t="shared" si="8"/>
        <v>3.3436363636363637E-3</v>
      </c>
      <c r="I66" s="14">
        <f t="shared" si="9"/>
        <v>5.9636363636363641E-4</v>
      </c>
      <c r="J66" s="15">
        <f t="shared" si="10"/>
        <v>1.3818181818181819E-4</v>
      </c>
      <c r="K66" s="2">
        <v>913</v>
      </c>
      <c r="L66" s="2"/>
      <c r="M66" s="2"/>
    </row>
    <row r="67" spans="3:14" x14ac:dyDescent="0.25">
      <c r="C67" s="5">
        <v>43949</v>
      </c>
      <c r="D67" s="2">
        <v>1845</v>
      </c>
      <c r="E67" s="2">
        <v>1467</v>
      </c>
      <c r="F67" s="2">
        <v>78</v>
      </c>
      <c r="G67" s="2">
        <f t="shared" si="4"/>
        <v>300</v>
      </c>
      <c r="H67" s="14">
        <f t="shared" si="8"/>
        <v>3.3545454545454547E-3</v>
      </c>
      <c r="I67" s="14">
        <f t="shared" si="9"/>
        <v>5.4545454545454548E-4</v>
      </c>
      <c r="J67" s="15">
        <f t="shared" si="10"/>
        <v>1.4181818181818181E-4</v>
      </c>
      <c r="K67" s="2">
        <v>917</v>
      </c>
      <c r="L67" s="2"/>
      <c r="M67" s="2"/>
    </row>
    <row r="68" spans="3:14" x14ac:dyDescent="0.25">
      <c r="C68" s="5">
        <v>43950</v>
      </c>
      <c r="D68" s="2">
        <v>1853</v>
      </c>
      <c r="E68" s="2">
        <v>1490</v>
      </c>
      <c r="F68" s="2">
        <v>79</v>
      </c>
      <c r="G68" s="2">
        <f t="shared" si="4"/>
        <v>284</v>
      </c>
      <c r="H68" s="14">
        <f t="shared" si="8"/>
        <v>3.3690909090909093E-3</v>
      </c>
      <c r="I68" s="14">
        <f t="shared" si="9"/>
        <v>5.1636363636363642E-4</v>
      </c>
      <c r="J68" s="15">
        <f t="shared" si="10"/>
        <v>1.4363636363636363E-4</v>
      </c>
      <c r="K68" s="2">
        <v>922</v>
      </c>
      <c r="L68" s="2"/>
      <c r="M68" s="2"/>
    </row>
    <row r="69" spans="3:14" x14ac:dyDescent="0.25">
      <c r="C69" s="5">
        <v>43951</v>
      </c>
      <c r="D69" s="2">
        <v>1866</v>
      </c>
      <c r="E69" s="2">
        <v>1535</v>
      </c>
      <c r="F69" s="2">
        <v>82</v>
      </c>
      <c r="G69" s="2">
        <f t="shared" si="4"/>
        <v>249</v>
      </c>
      <c r="H69" s="14">
        <f t="shared" si="8"/>
        <v>3.3927272727272725E-3</v>
      </c>
      <c r="I69" s="14">
        <f t="shared" si="9"/>
        <v>4.5272727272727272E-4</v>
      </c>
      <c r="J69" s="15">
        <f t="shared" si="10"/>
        <v>1.490909090909091E-4</v>
      </c>
      <c r="K69" s="2">
        <v>926</v>
      </c>
      <c r="L69" s="2"/>
      <c r="M69" s="2"/>
    </row>
    <row r="70" spans="3:14" x14ac:dyDescent="0.25">
      <c r="C70" s="5">
        <v>43952</v>
      </c>
      <c r="D70" s="2">
        <v>1891</v>
      </c>
      <c r="E70" s="2">
        <v>1591</v>
      </c>
      <c r="F70" s="2">
        <v>83</v>
      </c>
      <c r="G70" s="2">
        <f t="shared" si="4"/>
        <v>217</v>
      </c>
      <c r="H70" s="14">
        <f t="shared" si="8"/>
        <v>3.4381818181818181E-3</v>
      </c>
      <c r="I70" s="14">
        <f t="shared" si="9"/>
        <v>3.9454545454545455E-4</v>
      </c>
      <c r="J70" s="15">
        <f t="shared" si="10"/>
        <v>1.509090909090909E-4</v>
      </c>
      <c r="K70" s="2">
        <v>937</v>
      </c>
      <c r="L70" s="2"/>
      <c r="M70" s="2"/>
    </row>
    <row r="71" spans="3:14" x14ac:dyDescent="0.25">
      <c r="C71" s="5">
        <v>43953</v>
      </c>
      <c r="D71" s="2">
        <v>1891</v>
      </c>
      <c r="E71" s="2">
        <v>1591</v>
      </c>
      <c r="F71" s="2">
        <v>83</v>
      </c>
      <c r="G71" s="2">
        <f t="shared" ref="G71:G72" si="11">D71-E71-F71</f>
        <v>217</v>
      </c>
      <c r="H71" s="14">
        <f t="shared" ref="H71:H72" si="12">D71/550000</f>
        <v>3.4381818181818181E-3</v>
      </c>
      <c r="I71" s="14">
        <f t="shared" ref="I71:I72" si="13">G71/550000</f>
        <v>3.9454545454545455E-4</v>
      </c>
      <c r="J71" s="15">
        <f t="shared" ref="J71:J72" si="14">F71/550000</f>
        <v>1.509090909090909E-4</v>
      </c>
      <c r="K71" s="2">
        <v>937</v>
      </c>
      <c r="L71" s="2"/>
      <c r="M71" s="2"/>
    </row>
    <row r="72" spans="3:14" x14ac:dyDescent="0.25">
      <c r="C72" s="5">
        <v>43954</v>
      </c>
      <c r="D72" s="2">
        <v>1891</v>
      </c>
      <c r="E72" s="2">
        <v>1591</v>
      </c>
      <c r="F72" s="2">
        <v>83</v>
      </c>
      <c r="G72" s="2">
        <f t="shared" si="11"/>
        <v>217</v>
      </c>
      <c r="H72" s="14">
        <f t="shared" si="12"/>
        <v>3.4381818181818181E-3</v>
      </c>
      <c r="I72" s="14">
        <f t="shared" si="13"/>
        <v>3.9454545454545455E-4</v>
      </c>
      <c r="J72" s="15">
        <f t="shared" si="14"/>
        <v>1.509090909090909E-4</v>
      </c>
      <c r="K72" s="2">
        <v>937</v>
      </c>
      <c r="L72" s="2"/>
    </row>
    <row r="73" spans="3:14" x14ac:dyDescent="0.25">
      <c r="C73" s="5">
        <v>43955</v>
      </c>
      <c r="D73" s="2">
        <v>1885</v>
      </c>
      <c r="E73" s="2">
        <v>1598</v>
      </c>
      <c r="F73" s="2">
        <v>83</v>
      </c>
      <c r="G73" s="2">
        <f>D73-E73-F73</f>
        <v>204</v>
      </c>
      <c r="H73" s="14">
        <f>D73/550000</f>
        <v>3.4272727272727272E-3</v>
      </c>
      <c r="I73" s="14">
        <f>G73/550000</f>
        <v>3.7090909090909091E-4</v>
      </c>
      <c r="J73" s="15">
        <f>F73/550000</f>
        <v>1.509090909090909E-4</v>
      </c>
      <c r="K73" s="2">
        <v>934</v>
      </c>
      <c r="L73" s="2"/>
      <c r="M73" s="6" t="s">
        <v>50</v>
      </c>
    </row>
    <row r="74" spans="3:14" x14ac:dyDescent="0.25">
      <c r="C74" s="5">
        <v>43956</v>
      </c>
      <c r="D74" s="2">
        <v>1890</v>
      </c>
      <c r="E74" s="2">
        <v>1636</v>
      </c>
      <c r="F74" s="2">
        <v>84</v>
      </c>
      <c r="G74" s="2">
        <f>D74-E74-F74</f>
        <v>170</v>
      </c>
      <c r="H74" s="14">
        <f>D74/550000</f>
        <v>3.4363636363636363E-3</v>
      </c>
      <c r="I74" s="14">
        <f>G74/550000</f>
        <v>3.0909090909090909E-4</v>
      </c>
      <c r="J74" s="14">
        <f>F74/550000</f>
        <v>1.5272727272727272E-4</v>
      </c>
      <c r="K74" s="2">
        <v>935</v>
      </c>
      <c r="L74" s="2"/>
      <c r="M74" s="2"/>
    </row>
    <row r="75" spans="3:14" x14ac:dyDescent="0.25">
      <c r="C75" s="5">
        <v>43957</v>
      </c>
      <c r="D75" s="2">
        <v>1895</v>
      </c>
      <c r="E75" s="2">
        <v>1664</v>
      </c>
      <c r="F75" s="2">
        <v>84</v>
      </c>
      <c r="G75" s="2">
        <f>D75-E75-F75</f>
        <v>147</v>
      </c>
      <c r="H75" s="14">
        <f>D75/550000</f>
        <v>3.4454545454545454E-3</v>
      </c>
      <c r="I75" s="14">
        <f>G75/550000</f>
        <v>2.6727272727272727E-4</v>
      </c>
      <c r="J75" s="14">
        <f>F75/550000</f>
        <v>1.5272727272727272E-4</v>
      </c>
      <c r="K75" s="2">
        <v>938</v>
      </c>
      <c r="L75" s="2"/>
      <c r="M75" s="2"/>
      <c r="N75" s="1">
        <v>43921</v>
      </c>
    </row>
    <row r="76" spans="3:14" x14ac:dyDescent="0.25">
      <c r="C76" s="5">
        <v>43958</v>
      </c>
      <c r="D76" s="2">
        <v>1903</v>
      </c>
      <c r="E76" s="2">
        <v>1682</v>
      </c>
      <c r="F76" s="2">
        <v>85</v>
      </c>
      <c r="G76" s="2">
        <f>D76-E76-F76</f>
        <v>136</v>
      </c>
      <c r="H76" s="14">
        <f>D76/550000</f>
        <v>3.46E-3</v>
      </c>
      <c r="I76" s="14">
        <f>G76/550000</f>
        <v>2.4727272727272727E-4</v>
      </c>
      <c r="J76" s="15">
        <f>F76/550000</f>
        <v>1.5454545454545454E-4</v>
      </c>
      <c r="K76" s="2">
        <v>944</v>
      </c>
      <c r="L76" s="2"/>
      <c r="M76" s="2"/>
    </row>
    <row r="77" spans="3:14" x14ac:dyDescent="0.25">
      <c r="C77" s="5">
        <v>43959</v>
      </c>
      <c r="D77" s="2">
        <v>1909</v>
      </c>
      <c r="E77" s="2">
        <v>1702</v>
      </c>
      <c r="F77" s="2">
        <v>85</v>
      </c>
      <c r="G77" s="2">
        <f>D77-E77-F77</f>
        <v>122</v>
      </c>
      <c r="H77" s="14">
        <f>D77/550000</f>
        <v>3.4709090909090909E-3</v>
      </c>
      <c r="I77" s="14">
        <f>G77/550000</f>
        <v>2.2181818181818183E-4</v>
      </c>
      <c r="J77" s="15">
        <f>F77/550000</f>
        <v>1.5454545454545454E-4</v>
      </c>
      <c r="K77" s="2">
        <v>947</v>
      </c>
      <c r="L77" s="2"/>
      <c r="M77" s="2"/>
    </row>
    <row r="78" spans="3:14" x14ac:dyDescent="0.25">
      <c r="C78" s="5">
        <v>43960</v>
      </c>
    </row>
    <row r="79" spans="3:14" x14ac:dyDescent="0.25">
      <c r="C79" s="5">
        <v>43961</v>
      </c>
    </row>
    <row r="80" spans="3:14" x14ac:dyDescent="0.25">
      <c r="C80" s="5">
        <v>43962</v>
      </c>
    </row>
    <row r="81" spans="3:14" x14ac:dyDescent="0.25">
      <c r="C81" s="5">
        <v>43963</v>
      </c>
    </row>
    <row r="82" spans="3:14" x14ac:dyDescent="0.25">
      <c r="C82" s="5">
        <v>43964</v>
      </c>
    </row>
    <row r="83" spans="3:14" x14ac:dyDescent="0.25">
      <c r="C83" s="5">
        <v>43965</v>
      </c>
      <c r="N83" s="1">
        <v>43922</v>
      </c>
    </row>
    <row r="84" spans="3:14" x14ac:dyDescent="0.25">
      <c r="C84" s="5">
        <v>43966</v>
      </c>
    </row>
    <row r="86" spans="3:14" x14ac:dyDescent="0.25">
      <c r="D86" s="6" t="s">
        <v>24</v>
      </c>
    </row>
    <row r="87" spans="3:14" x14ac:dyDescent="0.25">
      <c r="D87" s="6" t="s">
        <v>25</v>
      </c>
    </row>
    <row r="91" spans="3:14" x14ac:dyDescent="0.25">
      <c r="N91" s="1">
        <v>43923</v>
      </c>
    </row>
    <row r="92" spans="3:14" ht="15.75" thickBot="1" x14ac:dyDescent="0.3">
      <c r="C92" s="2"/>
      <c r="D92" s="2"/>
      <c r="E92" s="2"/>
      <c r="F92" s="2"/>
      <c r="G92" s="2"/>
      <c r="H92" s="2"/>
      <c r="I92" s="14"/>
      <c r="J92" s="14"/>
      <c r="K92" s="2"/>
      <c r="L92" s="2"/>
      <c r="M92" s="2"/>
    </row>
    <row r="93" spans="3:14" ht="15.75" thickBot="1" x14ac:dyDescent="0.3">
      <c r="C93" s="24" t="s">
        <v>49</v>
      </c>
      <c r="D93" s="25"/>
      <c r="E93" s="25"/>
      <c r="F93" s="25"/>
      <c r="G93" s="25"/>
      <c r="H93" s="25"/>
      <c r="I93" s="26"/>
      <c r="J93" s="26"/>
      <c r="K93" s="27"/>
      <c r="L93" s="2"/>
      <c r="M93" s="2"/>
    </row>
    <row r="94" spans="3:14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  <c r="M94" s="2"/>
    </row>
    <row r="95" spans="3:14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  <c r="M95" s="2"/>
    </row>
    <row r="96" spans="3:14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  <c r="M96" s="2"/>
    </row>
    <row r="97" spans="3:14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  <c r="M97" s="2"/>
    </row>
    <row r="98" spans="3:14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  <c r="M98" s="2"/>
    </row>
    <row r="99" spans="3:14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2"/>
      <c r="N99" s="1">
        <v>43924</v>
      </c>
    </row>
    <row r="100" spans="3:14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  <c r="M100" s="2"/>
    </row>
    <row r="101" spans="3:14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  <c r="M101" s="2"/>
    </row>
    <row r="102" spans="3:14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  <c r="M102" s="2"/>
    </row>
    <row r="103" spans="3:14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  <c r="M103" s="2"/>
    </row>
    <row r="104" spans="3:14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  <c r="M104" s="2"/>
    </row>
    <row r="105" spans="3:14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  <c r="M105" s="2"/>
    </row>
    <row r="106" spans="3:14" x14ac:dyDescent="0.25">
      <c r="C106" s="2"/>
      <c r="D106" s="2"/>
      <c r="E106" s="2"/>
      <c r="F106" s="2"/>
      <c r="G106" s="2"/>
      <c r="H106" s="2"/>
      <c r="I106" s="14"/>
      <c r="J106" s="14"/>
      <c r="K106" s="2"/>
      <c r="L106" s="2"/>
      <c r="M106" s="2"/>
    </row>
    <row r="107" spans="3:14" x14ac:dyDescent="0.25">
      <c r="C107" s="2"/>
      <c r="D107" s="2"/>
      <c r="E107" s="2"/>
      <c r="F107" s="2"/>
      <c r="G107" s="2"/>
      <c r="H107" s="2"/>
      <c r="I107" s="14"/>
      <c r="J107" s="14"/>
      <c r="K107" s="2"/>
      <c r="L107" s="2"/>
      <c r="M107" s="2"/>
    </row>
    <row r="108" spans="3:14" x14ac:dyDescent="0.25">
      <c r="C108" s="2"/>
      <c r="D108" s="2"/>
      <c r="E108" s="2"/>
      <c r="F108" s="2"/>
      <c r="G108" s="2"/>
      <c r="H108" s="2"/>
      <c r="I108" s="14"/>
      <c r="J108" s="14"/>
      <c r="K108" s="2"/>
      <c r="L108" s="2"/>
      <c r="M108" s="2"/>
    </row>
    <row r="109" spans="3:14" x14ac:dyDescent="0.25">
      <c r="C109" s="2"/>
      <c r="D109" s="2"/>
      <c r="E109" s="2"/>
      <c r="F109" s="2"/>
      <c r="G109" s="2"/>
      <c r="H109" s="2"/>
      <c r="I109" s="14"/>
      <c r="J109" s="14"/>
      <c r="K109" s="2"/>
      <c r="L109" s="2"/>
      <c r="M109" s="2"/>
    </row>
    <row r="110" spans="3:14" x14ac:dyDescent="0.25">
      <c r="C110" s="2"/>
      <c r="D110" s="2"/>
      <c r="E110" s="2"/>
      <c r="F110" s="2"/>
      <c r="G110" s="2"/>
      <c r="H110" s="2"/>
      <c r="I110" s="14"/>
      <c r="J110" s="14"/>
      <c r="K110" s="2"/>
      <c r="L110" s="2"/>
      <c r="M110" s="2"/>
    </row>
    <row r="111" spans="3:14" x14ac:dyDescent="0.25">
      <c r="C111" s="2"/>
      <c r="D111" s="2"/>
      <c r="E111" s="2"/>
      <c r="F111" s="2"/>
      <c r="G111" s="2"/>
      <c r="H111" s="2"/>
      <c r="I111" s="14"/>
      <c r="J111" s="14"/>
      <c r="K111" s="2"/>
      <c r="L111" s="2"/>
      <c r="M111" s="2"/>
    </row>
    <row r="112" spans="3:14" x14ac:dyDescent="0.25">
      <c r="C112" s="2"/>
      <c r="D112" s="2"/>
      <c r="E112" s="2"/>
      <c r="F112" s="2"/>
      <c r="G112" s="2"/>
      <c r="H112" s="2"/>
      <c r="I112" s="14"/>
      <c r="J112" s="14"/>
      <c r="K112" s="2"/>
      <c r="L112" s="2"/>
      <c r="M112" s="2"/>
    </row>
    <row r="113" spans="3:14" x14ac:dyDescent="0.25">
      <c r="C113" s="2"/>
      <c r="D113" s="2"/>
      <c r="E113" s="2"/>
      <c r="F113" s="2"/>
      <c r="G113" s="2"/>
      <c r="H113" s="2"/>
      <c r="I113" s="14"/>
      <c r="J113" s="14"/>
      <c r="K113" s="2"/>
      <c r="L113" s="2"/>
      <c r="M113" s="2"/>
      <c r="N113" s="1">
        <v>43927</v>
      </c>
    </row>
    <row r="114" spans="3:14" x14ac:dyDescent="0.25">
      <c r="C114" s="2"/>
      <c r="D114" s="2"/>
      <c r="E114" s="2"/>
      <c r="F114" s="2"/>
      <c r="G114" s="2"/>
      <c r="H114" s="2"/>
      <c r="I114" s="14"/>
      <c r="J114" s="14"/>
      <c r="K114" s="2"/>
      <c r="L114" s="2"/>
      <c r="M114" s="2"/>
    </row>
    <row r="115" spans="3:14" x14ac:dyDescent="0.25">
      <c r="C115" s="2"/>
      <c r="D115" s="2"/>
      <c r="E115" s="2"/>
      <c r="F115" s="2"/>
      <c r="G115" s="2"/>
      <c r="H115" s="2"/>
      <c r="I115" s="14"/>
      <c r="J115" s="14"/>
      <c r="K115" s="2"/>
      <c r="L115" s="2"/>
      <c r="M115" s="2"/>
    </row>
    <row r="116" spans="3:14" x14ac:dyDescent="0.25">
      <c r="C116" s="2"/>
      <c r="D116" s="2"/>
      <c r="E116" s="2"/>
      <c r="F116" s="2"/>
      <c r="G116" s="2"/>
      <c r="H116" s="2"/>
      <c r="I116" s="14"/>
      <c r="J116" s="14"/>
      <c r="K116" s="2"/>
      <c r="L116" s="2"/>
      <c r="M116" s="2"/>
    </row>
    <row r="117" spans="3:14" x14ac:dyDescent="0.25">
      <c r="C117" s="2"/>
      <c r="D117" s="2"/>
      <c r="E117" s="2"/>
      <c r="F117" s="2"/>
      <c r="G117" s="2"/>
      <c r="H117" s="2"/>
      <c r="I117" s="14"/>
      <c r="J117" s="14"/>
      <c r="K117" s="2"/>
      <c r="L117" s="2"/>
      <c r="M117" s="2"/>
    </row>
    <row r="118" spans="3:14" x14ac:dyDescent="0.25">
      <c r="C118" s="2"/>
      <c r="D118" s="2"/>
      <c r="E118" s="2"/>
      <c r="F118" s="2"/>
      <c r="G118" s="2"/>
      <c r="H118" s="2"/>
      <c r="I118" s="14"/>
      <c r="J118" s="14"/>
      <c r="K118" s="2"/>
      <c r="L118" s="2"/>
      <c r="M118" s="2"/>
    </row>
    <row r="119" spans="3:14" x14ac:dyDescent="0.25">
      <c r="C119" s="2"/>
      <c r="D119" s="2"/>
      <c r="E119" s="2"/>
      <c r="F119" s="2"/>
      <c r="G119" s="2"/>
      <c r="H119" s="2"/>
      <c r="I119" s="14"/>
      <c r="J119" s="14"/>
      <c r="K119" s="2"/>
      <c r="L119" s="2"/>
      <c r="M119" s="2"/>
    </row>
    <row r="120" spans="3:14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3:14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3:14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3:14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3:14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3:14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3:14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32" spans="14:14" x14ac:dyDescent="0.25">
      <c r="N132" s="1">
        <v>43929</v>
      </c>
    </row>
    <row r="140" spans="14:14" x14ac:dyDescent="0.25">
      <c r="N140" s="1">
        <v>43930</v>
      </c>
    </row>
    <row r="149" spans="14:14" x14ac:dyDescent="0.25">
      <c r="N149" s="1">
        <v>43931</v>
      </c>
    </row>
    <row r="158" spans="14:14" x14ac:dyDescent="0.25">
      <c r="N158" s="1">
        <v>43932</v>
      </c>
    </row>
    <row r="166" spans="14:14" x14ac:dyDescent="0.25">
      <c r="N166" s="1">
        <v>43933</v>
      </c>
    </row>
    <row r="174" spans="14:14" x14ac:dyDescent="0.25">
      <c r="N174" s="1">
        <v>43935</v>
      </c>
    </row>
    <row r="183" spans="14:31" x14ac:dyDescent="0.25">
      <c r="N183" s="1">
        <v>43936</v>
      </c>
    </row>
    <row r="187" spans="14:31" x14ac:dyDescent="0.25">
      <c r="Y187" t="s">
        <v>29</v>
      </c>
    </row>
    <row r="188" spans="14:31" x14ac:dyDescent="0.25">
      <c r="AE188" s="20" t="s">
        <v>30</v>
      </c>
    </row>
    <row r="189" spans="14:31" x14ac:dyDescent="0.25">
      <c r="Y189" s="5">
        <v>43907</v>
      </c>
      <c r="Z189" s="2">
        <v>2</v>
      </c>
      <c r="AB189" s="5">
        <v>43907</v>
      </c>
      <c r="AC189">
        <v>18</v>
      </c>
      <c r="AD189">
        <v>2</v>
      </c>
      <c r="AE189" s="18">
        <f>Z241/51</f>
        <v>1.6666666666666667</v>
      </c>
    </row>
    <row r="190" spans="14:31" x14ac:dyDescent="0.25">
      <c r="Y190" s="5">
        <v>43908</v>
      </c>
      <c r="Z190" s="2">
        <v>4</v>
      </c>
      <c r="AB190" s="5">
        <v>43908</v>
      </c>
      <c r="AC190">
        <v>18</v>
      </c>
      <c r="AD190">
        <f t="shared" ref="AD190:AD242" si="15">Z190-Z189</f>
        <v>2</v>
      </c>
    </row>
    <row r="191" spans="14:31" x14ac:dyDescent="0.25">
      <c r="Y191" s="5">
        <v>43909</v>
      </c>
      <c r="Z191" s="2">
        <v>4</v>
      </c>
      <c r="AB191" s="5">
        <v>43909</v>
      </c>
      <c r="AC191">
        <v>18</v>
      </c>
      <c r="AD191">
        <f t="shared" si="15"/>
        <v>0</v>
      </c>
    </row>
    <row r="192" spans="14:31" x14ac:dyDescent="0.25">
      <c r="Y192" s="5">
        <v>43910</v>
      </c>
      <c r="Z192" s="2">
        <v>5</v>
      </c>
      <c r="AB192" s="5">
        <v>43910</v>
      </c>
      <c r="AC192">
        <v>18</v>
      </c>
      <c r="AD192">
        <f t="shared" si="15"/>
        <v>1</v>
      </c>
    </row>
    <row r="193" spans="14:30" x14ac:dyDescent="0.25">
      <c r="N193" s="1">
        <v>43937</v>
      </c>
      <c r="Y193" s="5">
        <v>43911</v>
      </c>
      <c r="Z193" s="2">
        <v>5</v>
      </c>
      <c r="AB193" s="5">
        <v>43911</v>
      </c>
      <c r="AC193">
        <v>18</v>
      </c>
      <c r="AD193">
        <f t="shared" si="15"/>
        <v>0</v>
      </c>
    </row>
    <row r="194" spans="14:30" x14ac:dyDescent="0.25">
      <c r="Y194" s="5">
        <v>43912</v>
      </c>
      <c r="Z194" s="2">
        <v>5</v>
      </c>
      <c r="AB194" s="5">
        <v>43912</v>
      </c>
      <c r="AC194">
        <v>18</v>
      </c>
      <c r="AD194">
        <f t="shared" si="15"/>
        <v>0</v>
      </c>
    </row>
    <row r="195" spans="14:30" x14ac:dyDescent="0.25">
      <c r="Y195" s="5">
        <v>43913</v>
      </c>
      <c r="Z195" s="2">
        <v>6</v>
      </c>
      <c r="AB195" s="5">
        <v>43913</v>
      </c>
      <c r="AC195">
        <v>18</v>
      </c>
      <c r="AD195">
        <f t="shared" si="15"/>
        <v>1</v>
      </c>
    </row>
    <row r="196" spans="14:30" x14ac:dyDescent="0.25">
      <c r="Y196" s="5">
        <v>43914</v>
      </c>
      <c r="Z196" s="2">
        <v>7</v>
      </c>
      <c r="AB196" s="5">
        <v>43914</v>
      </c>
      <c r="AC196">
        <v>18</v>
      </c>
      <c r="AD196">
        <f t="shared" si="15"/>
        <v>1</v>
      </c>
    </row>
    <row r="197" spans="14:30" x14ac:dyDescent="0.25">
      <c r="Y197" s="5">
        <v>43915</v>
      </c>
      <c r="Z197" s="2">
        <v>8</v>
      </c>
      <c r="AB197" s="5">
        <v>43915</v>
      </c>
      <c r="AC197">
        <v>18</v>
      </c>
      <c r="AD197">
        <f t="shared" si="15"/>
        <v>1</v>
      </c>
    </row>
    <row r="198" spans="14:30" x14ac:dyDescent="0.25">
      <c r="Y198" s="5">
        <v>43916</v>
      </c>
      <c r="Z198" s="2">
        <v>9</v>
      </c>
      <c r="AB198" s="5">
        <v>43916</v>
      </c>
      <c r="AC198">
        <v>18</v>
      </c>
      <c r="AD198">
        <f t="shared" si="15"/>
        <v>1</v>
      </c>
    </row>
    <row r="199" spans="14:30" x14ac:dyDescent="0.25">
      <c r="Y199" s="5">
        <v>43917</v>
      </c>
      <c r="Z199" s="2">
        <v>14</v>
      </c>
      <c r="AB199" s="5">
        <v>43917</v>
      </c>
      <c r="AC199">
        <v>18</v>
      </c>
      <c r="AD199">
        <f t="shared" si="15"/>
        <v>5</v>
      </c>
    </row>
    <row r="200" spans="14:30" x14ac:dyDescent="0.25">
      <c r="Y200" s="5">
        <v>43918</v>
      </c>
      <c r="Z200" s="2">
        <v>14</v>
      </c>
      <c r="AB200" s="5">
        <v>43918</v>
      </c>
      <c r="AC200">
        <v>18</v>
      </c>
      <c r="AD200">
        <f t="shared" si="15"/>
        <v>0</v>
      </c>
    </row>
    <row r="201" spans="14:30" x14ac:dyDescent="0.25">
      <c r="N201" s="1">
        <v>43938</v>
      </c>
      <c r="Y201" s="5">
        <v>43919</v>
      </c>
      <c r="Z201" s="2">
        <v>14</v>
      </c>
      <c r="AB201" s="5">
        <v>43919</v>
      </c>
      <c r="AC201">
        <v>18</v>
      </c>
      <c r="AD201">
        <f t="shared" si="15"/>
        <v>0</v>
      </c>
    </row>
    <row r="202" spans="14:30" x14ac:dyDescent="0.25">
      <c r="Y202" s="5">
        <v>43920</v>
      </c>
      <c r="Z202" s="2">
        <v>14</v>
      </c>
      <c r="AB202" s="5">
        <v>43920</v>
      </c>
      <c r="AC202">
        <v>18</v>
      </c>
      <c r="AD202">
        <f t="shared" si="15"/>
        <v>0</v>
      </c>
    </row>
    <row r="203" spans="14:30" x14ac:dyDescent="0.25">
      <c r="Y203" s="5">
        <v>43921</v>
      </c>
      <c r="Z203" s="2">
        <v>15</v>
      </c>
      <c r="AB203" s="5">
        <v>43921</v>
      </c>
      <c r="AC203">
        <v>18</v>
      </c>
      <c r="AD203">
        <f t="shared" si="15"/>
        <v>1</v>
      </c>
    </row>
    <row r="204" spans="14:30" x14ac:dyDescent="0.25">
      <c r="Y204" s="5">
        <v>43922</v>
      </c>
      <c r="Z204" s="2">
        <v>16</v>
      </c>
      <c r="AB204" s="5">
        <v>43922</v>
      </c>
      <c r="AC204">
        <v>18</v>
      </c>
      <c r="AD204">
        <f t="shared" si="15"/>
        <v>1</v>
      </c>
    </row>
    <row r="205" spans="14:30" x14ac:dyDescent="0.25">
      <c r="Y205" s="5">
        <v>43923</v>
      </c>
      <c r="Z205" s="2">
        <v>21</v>
      </c>
      <c r="AB205" s="5">
        <v>43923</v>
      </c>
      <c r="AC205">
        <v>18</v>
      </c>
      <c r="AD205">
        <f t="shared" si="15"/>
        <v>5</v>
      </c>
    </row>
    <row r="206" spans="14:30" x14ac:dyDescent="0.25">
      <c r="Y206" s="5">
        <v>43924</v>
      </c>
      <c r="Z206" s="2">
        <v>27</v>
      </c>
      <c r="AB206" s="5">
        <v>43924</v>
      </c>
      <c r="AC206">
        <v>18</v>
      </c>
      <c r="AD206">
        <f t="shared" si="15"/>
        <v>6</v>
      </c>
    </row>
    <row r="207" spans="14:30" x14ac:dyDescent="0.25">
      <c r="Y207" s="5">
        <v>43925</v>
      </c>
      <c r="Z207" s="2">
        <v>27</v>
      </c>
      <c r="AB207" s="5">
        <v>43925</v>
      </c>
      <c r="AC207">
        <v>18</v>
      </c>
      <c r="AD207">
        <f t="shared" si="15"/>
        <v>0</v>
      </c>
    </row>
    <row r="208" spans="14:30" x14ac:dyDescent="0.25">
      <c r="Y208" s="5">
        <v>43926</v>
      </c>
      <c r="Z208" s="2">
        <v>27</v>
      </c>
      <c r="AB208" s="5">
        <v>43926</v>
      </c>
      <c r="AC208">
        <v>18</v>
      </c>
      <c r="AD208">
        <f t="shared" si="15"/>
        <v>0</v>
      </c>
    </row>
    <row r="209" spans="14:30" x14ac:dyDescent="0.25">
      <c r="Y209" s="5">
        <v>43927</v>
      </c>
      <c r="Z209" s="2">
        <v>35</v>
      </c>
      <c r="AB209" s="5">
        <v>43927</v>
      </c>
      <c r="AC209">
        <v>18</v>
      </c>
      <c r="AD209">
        <f t="shared" si="15"/>
        <v>8</v>
      </c>
    </row>
    <row r="210" spans="14:30" x14ac:dyDescent="0.25">
      <c r="Y210" s="5">
        <v>43928</v>
      </c>
      <c r="Z210" s="2">
        <v>35</v>
      </c>
      <c r="AB210" s="5">
        <v>43928</v>
      </c>
      <c r="AC210">
        <v>18</v>
      </c>
      <c r="AD210">
        <f t="shared" si="15"/>
        <v>0</v>
      </c>
    </row>
    <row r="211" spans="14:30" x14ac:dyDescent="0.25">
      <c r="N211" s="1">
        <v>43939</v>
      </c>
      <c r="Y211" s="5">
        <v>43929</v>
      </c>
      <c r="Z211" s="2">
        <v>36</v>
      </c>
      <c r="AB211" s="5">
        <v>43929</v>
      </c>
      <c r="AC211">
        <v>18</v>
      </c>
      <c r="AD211">
        <f t="shared" si="15"/>
        <v>1</v>
      </c>
    </row>
    <row r="212" spans="14:30" x14ac:dyDescent="0.25">
      <c r="Y212" s="5">
        <v>43930</v>
      </c>
      <c r="Z212" s="2">
        <v>41</v>
      </c>
      <c r="AB212" s="5">
        <v>43930</v>
      </c>
      <c r="AC212">
        <v>18</v>
      </c>
      <c r="AD212">
        <f t="shared" si="15"/>
        <v>5</v>
      </c>
    </row>
    <row r="213" spans="14:30" x14ac:dyDescent="0.25">
      <c r="Y213" s="5">
        <v>43931</v>
      </c>
      <c r="Z213" s="2">
        <v>48</v>
      </c>
      <c r="AB213" s="5">
        <v>43931</v>
      </c>
      <c r="AC213">
        <v>18</v>
      </c>
      <c r="AD213">
        <f t="shared" si="15"/>
        <v>7</v>
      </c>
    </row>
    <row r="214" spans="14:30" x14ac:dyDescent="0.25">
      <c r="Y214" s="5">
        <v>43932</v>
      </c>
      <c r="Z214" s="2">
        <v>50</v>
      </c>
      <c r="AB214" s="5">
        <v>43932</v>
      </c>
      <c r="AC214">
        <v>18</v>
      </c>
      <c r="AD214">
        <f t="shared" si="15"/>
        <v>2</v>
      </c>
    </row>
    <row r="215" spans="14:30" x14ac:dyDescent="0.25">
      <c r="Y215" s="5">
        <v>43933</v>
      </c>
      <c r="Z215" s="2">
        <v>51</v>
      </c>
      <c r="AB215" s="5">
        <v>43933</v>
      </c>
      <c r="AC215">
        <v>18</v>
      </c>
      <c r="AD215">
        <f t="shared" si="15"/>
        <v>1</v>
      </c>
    </row>
    <row r="216" spans="14:30" x14ac:dyDescent="0.25">
      <c r="Y216" s="5">
        <v>43934</v>
      </c>
      <c r="Z216" s="2">
        <v>51</v>
      </c>
      <c r="AB216" s="5">
        <v>43934</v>
      </c>
      <c r="AC216">
        <v>18</v>
      </c>
      <c r="AD216">
        <f t="shared" si="15"/>
        <v>0</v>
      </c>
    </row>
    <row r="217" spans="14:30" x14ac:dyDescent="0.25">
      <c r="Y217" s="5">
        <v>43935</v>
      </c>
      <c r="Z217" s="2">
        <v>52</v>
      </c>
      <c r="AB217" s="5">
        <v>43935</v>
      </c>
      <c r="AC217">
        <v>18</v>
      </c>
      <c r="AD217">
        <f t="shared" si="15"/>
        <v>1</v>
      </c>
    </row>
    <row r="218" spans="14:30" x14ac:dyDescent="0.25">
      <c r="Y218" s="5">
        <v>43936</v>
      </c>
      <c r="Z218" s="2">
        <v>54</v>
      </c>
      <c r="AB218" s="5">
        <v>43936</v>
      </c>
      <c r="AC218">
        <v>18</v>
      </c>
      <c r="AD218">
        <f t="shared" si="15"/>
        <v>2</v>
      </c>
    </row>
    <row r="219" spans="14:30" x14ac:dyDescent="0.25">
      <c r="Y219" s="5">
        <v>43937</v>
      </c>
      <c r="Z219" s="2">
        <v>56</v>
      </c>
      <c r="AB219" s="5">
        <v>43937</v>
      </c>
      <c r="AC219">
        <v>18</v>
      </c>
      <c r="AD219">
        <f t="shared" si="15"/>
        <v>2</v>
      </c>
    </row>
    <row r="220" spans="14:30" x14ac:dyDescent="0.25">
      <c r="Y220" s="5">
        <v>43938</v>
      </c>
      <c r="Z220" s="2">
        <v>59</v>
      </c>
      <c r="AB220" s="5">
        <v>43938</v>
      </c>
      <c r="AC220">
        <v>18</v>
      </c>
      <c r="AD220">
        <f t="shared" si="15"/>
        <v>3</v>
      </c>
    </row>
    <row r="221" spans="14:30" x14ac:dyDescent="0.25">
      <c r="Y221" s="5">
        <v>43939</v>
      </c>
      <c r="Z221" s="2">
        <v>62</v>
      </c>
      <c r="AB221" s="5">
        <v>43939</v>
      </c>
      <c r="AC221">
        <v>18</v>
      </c>
      <c r="AD221">
        <f t="shared" si="15"/>
        <v>3</v>
      </c>
    </row>
    <row r="222" spans="14:30" x14ac:dyDescent="0.25">
      <c r="N222" s="1">
        <v>43941</v>
      </c>
      <c r="Y222" s="5">
        <v>43940</v>
      </c>
      <c r="Z222" s="2">
        <v>62</v>
      </c>
      <c r="AB222" s="5">
        <v>43940</v>
      </c>
      <c r="AC222">
        <v>18</v>
      </c>
      <c r="AD222">
        <f t="shared" si="15"/>
        <v>0</v>
      </c>
    </row>
    <row r="223" spans="14:30" x14ac:dyDescent="0.25">
      <c r="Y223" s="5">
        <v>43941</v>
      </c>
      <c r="Z223" s="2">
        <v>63</v>
      </c>
      <c r="AB223" s="5">
        <v>43941</v>
      </c>
      <c r="AC223">
        <v>18</v>
      </c>
      <c r="AD223">
        <f t="shared" si="15"/>
        <v>1</v>
      </c>
    </row>
    <row r="224" spans="14:30" x14ac:dyDescent="0.25">
      <c r="Y224" s="5">
        <v>43942</v>
      </c>
      <c r="Z224" s="2">
        <v>65</v>
      </c>
      <c r="AB224" s="5">
        <v>43942</v>
      </c>
      <c r="AC224">
        <v>18</v>
      </c>
      <c r="AD224">
        <f t="shared" si="15"/>
        <v>2</v>
      </c>
    </row>
    <row r="225" spans="14:30" x14ac:dyDescent="0.25">
      <c r="Y225" s="5">
        <v>43943</v>
      </c>
      <c r="Z225" s="2">
        <v>70</v>
      </c>
      <c r="AB225" s="5">
        <v>43943</v>
      </c>
      <c r="AC225">
        <v>18</v>
      </c>
      <c r="AD225">
        <f t="shared" si="15"/>
        <v>5</v>
      </c>
    </row>
    <row r="226" spans="14:30" x14ac:dyDescent="0.25">
      <c r="Y226" s="5">
        <v>43944</v>
      </c>
      <c r="Z226" s="2">
        <v>73</v>
      </c>
      <c r="AB226" s="5">
        <v>43944</v>
      </c>
      <c r="AC226">
        <v>18</v>
      </c>
      <c r="AD226">
        <f t="shared" si="15"/>
        <v>3</v>
      </c>
    </row>
    <row r="227" spans="14:30" x14ac:dyDescent="0.25">
      <c r="Y227" s="1">
        <v>43945</v>
      </c>
      <c r="Z227" s="2">
        <v>74</v>
      </c>
      <c r="AB227" s="1">
        <v>43945</v>
      </c>
      <c r="AC227">
        <v>18</v>
      </c>
      <c r="AD227">
        <f t="shared" si="15"/>
        <v>1</v>
      </c>
    </row>
    <row r="228" spans="14:30" x14ac:dyDescent="0.25">
      <c r="Y228" s="1">
        <v>43946</v>
      </c>
      <c r="Z228" s="2">
        <v>75</v>
      </c>
      <c r="AB228" s="1">
        <v>43946</v>
      </c>
      <c r="AC228">
        <v>18</v>
      </c>
      <c r="AD228">
        <f t="shared" si="15"/>
        <v>1</v>
      </c>
    </row>
    <row r="229" spans="14:30" x14ac:dyDescent="0.25">
      <c r="Y229" s="1">
        <v>43947</v>
      </c>
      <c r="Z229" s="2">
        <v>76</v>
      </c>
      <c r="AB229" s="1">
        <v>43947</v>
      </c>
      <c r="AC229">
        <v>18</v>
      </c>
      <c r="AD229">
        <f t="shared" si="15"/>
        <v>1</v>
      </c>
    </row>
    <row r="230" spans="14:30" x14ac:dyDescent="0.25">
      <c r="N230" s="1">
        <v>43942</v>
      </c>
      <c r="Y230" s="1">
        <v>43948</v>
      </c>
      <c r="Z230" s="2">
        <v>76</v>
      </c>
      <c r="AB230" s="1">
        <v>43948</v>
      </c>
      <c r="AC230">
        <v>18</v>
      </c>
      <c r="AD230">
        <f t="shared" si="15"/>
        <v>0</v>
      </c>
    </row>
    <row r="231" spans="14:30" x14ac:dyDescent="0.25">
      <c r="Y231" s="1">
        <v>43949</v>
      </c>
      <c r="Z231" s="2">
        <v>78</v>
      </c>
      <c r="AB231" s="1">
        <v>43949</v>
      </c>
      <c r="AC231">
        <v>18</v>
      </c>
      <c r="AD231">
        <f t="shared" si="15"/>
        <v>2</v>
      </c>
    </row>
    <row r="232" spans="14:30" x14ac:dyDescent="0.25">
      <c r="Y232" s="1">
        <v>43950</v>
      </c>
      <c r="Z232" s="2">
        <v>79</v>
      </c>
      <c r="AB232" s="1">
        <v>43950</v>
      </c>
      <c r="AC232">
        <v>18</v>
      </c>
      <c r="AD232">
        <f t="shared" si="15"/>
        <v>1</v>
      </c>
    </row>
    <row r="233" spans="14:30" x14ac:dyDescent="0.25">
      <c r="Y233" s="1">
        <v>43951</v>
      </c>
      <c r="Z233" s="2">
        <v>82</v>
      </c>
      <c r="AB233" s="1">
        <v>43951</v>
      </c>
      <c r="AC233">
        <v>18</v>
      </c>
      <c r="AD233">
        <f t="shared" si="15"/>
        <v>3</v>
      </c>
    </row>
    <row r="234" spans="14:30" x14ac:dyDescent="0.25">
      <c r="Y234" s="1">
        <v>43952</v>
      </c>
      <c r="Z234" s="2">
        <v>83</v>
      </c>
      <c r="AB234" s="1">
        <v>43952</v>
      </c>
      <c r="AC234">
        <v>18</v>
      </c>
      <c r="AD234">
        <f t="shared" si="15"/>
        <v>1</v>
      </c>
    </row>
    <row r="235" spans="14:30" x14ac:dyDescent="0.25">
      <c r="Y235" s="1">
        <v>43953</v>
      </c>
      <c r="Z235" s="2">
        <v>83</v>
      </c>
      <c r="AB235" s="1">
        <v>43953</v>
      </c>
      <c r="AC235">
        <v>18</v>
      </c>
      <c r="AD235">
        <f t="shared" si="15"/>
        <v>0</v>
      </c>
    </row>
    <row r="236" spans="14:30" x14ac:dyDescent="0.25">
      <c r="Y236" s="1">
        <v>43954</v>
      </c>
      <c r="Z236" s="2">
        <v>83</v>
      </c>
      <c r="AB236" s="1">
        <v>43954</v>
      </c>
      <c r="AC236">
        <v>18</v>
      </c>
      <c r="AD236">
        <f t="shared" si="15"/>
        <v>0</v>
      </c>
    </row>
    <row r="237" spans="14:30" x14ac:dyDescent="0.25">
      <c r="Y237" s="1">
        <v>43955</v>
      </c>
      <c r="Z237" s="2">
        <v>83</v>
      </c>
      <c r="AB237" s="1">
        <v>43955</v>
      </c>
      <c r="AC237">
        <v>18</v>
      </c>
      <c r="AD237">
        <f t="shared" si="15"/>
        <v>0</v>
      </c>
    </row>
    <row r="238" spans="14:30" x14ac:dyDescent="0.25">
      <c r="O238" s="19" t="s">
        <v>28</v>
      </c>
      <c r="Y238" s="1">
        <v>43956</v>
      </c>
      <c r="Z238" s="2">
        <v>84</v>
      </c>
      <c r="AB238" s="1">
        <v>43956</v>
      </c>
      <c r="AC238">
        <v>18</v>
      </c>
      <c r="AD238">
        <f t="shared" si="15"/>
        <v>1</v>
      </c>
    </row>
    <row r="239" spans="14:30" x14ac:dyDescent="0.25">
      <c r="Y239" s="1">
        <v>43957</v>
      </c>
      <c r="Z239" s="2">
        <v>84</v>
      </c>
      <c r="AB239" s="1">
        <v>43957</v>
      </c>
      <c r="AC239">
        <v>18</v>
      </c>
      <c r="AD239">
        <f t="shared" si="15"/>
        <v>0</v>
      </c>
    </row>
    <row r="240" spans="14:30" x14ac:dyDescent="0.25">
      <c r="N240" s="1">
        <v>43943</v>
      </c>
      <c r="Y240" s="1">
        <v>43958</v>
      </c>
      <c r="Z240" s="2">
        <v>85</v>
      </c>
      <c r="AB240" s="1">
        <v>43958</v>
      </c>
      <c r="AC240">
        <v>18</v>
      </c>
      <c r="AD240">
        <f t="shared" si="15"/>
        <v>1</v>
      </c>
    </row>
    <row r="241" spans="14:30" x14ac:dyDescent="0.25">
      <c r="Y241" s="1">
        <v>43959</v>
      </c>
      <c r="Z241" s="2">
        <v>85</v>
      </c>
      <c r="AB241" s="1">
        <v>43959</v>
      </c>
      <c r="AC241">
        <v>18</v>
      </c>
      <c r="AD241">
        <f t="shared" si="15"/>
        <v>0</v>
      </c>
    </row>
    <row r="242" spans="14:30" x14ac:dyDescent="0.25">
      <c r="Y242" s="1">
        <v>43960</v>
      </c>
      <c r="AB242" s="1">
        <v>43960</v>
      </c>
      <c r="AD242" t="s">
        <v>10</v>
      </c>
    </row>
    <row r="243" spans="14:30" x14ac:dyDescent="0.25">
      <c r="Y243" s="1">
        <v>43961</v>
      </c>
      <c r="AB243" s="1">
        <v>43961</v>
      </c>
    </row>
    <row r="244" spans="14:30" x14ac:dyDescent="0.25">
      <c r="Y244" s="1">
        <v>43962</v>
      </c>
      <c r="AB244" s="1">
        <v>43962</v>
      </c>
    </row>
    <row r="246" spans="14:30" x14ac:dyDescent="0.25">
      <c r="N246" s="1">
        <v>43944</v>
      </c>
    </row>
    <row r="253" spans="14:30" x14ac:dyDescent="0.25">
      <c r="N253" s="1">
        <v>43945</v>
      </c>
    </row>
    <row r="259" spans="14:14" x14ac:dyDescent="0.25">
      <c r="N259" s="1">
        <v>43946</v>
      </c>
    </row>
    <row r="267" spans="14:14" x14ac:dyDescent="0.25">
      <c r="N267" s="1">
        <v>43947</v>
      </c>
    </row>
    <row r="273" spans="14:14" x14ac:dyDescent="0.25">
      <c r="N273" s="1">
        <v>43949</v>
      </c>
    </row>
    <row r="279" spans="14:14" x14ac:dyDescent="0.25">
      <c r="N279" s="1">
        <v>43950</v>
      </c>
    </row>
    <row r="284" spans="14:14" x14ac:dyDescent="0.25">
      <c r="N284" s="1">
        <v>43951</v>
      </c>
    </row>
    <row r="290" spans="14:14" x14ac:dyDescent="0.25">
      <c r="N290" s="1">
        <v>43952</v>
      </c>
    </row>
    <row r="295" spans="14:14" x14ac:dyDescent="0.25">
      <c r="N295" s="1">
        <v>43956</v>
      </c>
    </row>
    <row r="305" spans="14:14" x14ac:dyDescent="0.25">
      <c r="N305" s="1">
        <v>43958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38" fitToHeight="0" orientation="landscape" horizontalDpi="200" verticalDpi="200" r:id="rId2"/>
  <ignoredErrors>
    <ignoredError sqref="I6:I25 I39:I7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4F6-61EE-449E-BA63-F7C16B690F85}">
  <sheetPr>
    <pageSetUpPr fitToPage="1"/>
  </sheetPr>
  <dimension ref="C1:AB48"/>
  <sheetViews>
    <sheetView tabSelected="1" topLeftCell="R1" zoomScale="75" zoomScaleNormal="75" workbookViewId="0">
      <selection activeCell="AA31" sqref="AA31"/>
    </sheetView>
  </sheetViews>
  <sheetFormatPr baseColWidth="10" defaultRowHeight="15" x14ac:dyDescent="0.25"/>
  <cols>
    <col min="1" max="1" width="2" customWidth="1"/>
    <col min="2" max="2" width="1.42578125" customWidth="1"/>
    <col min="3" max="3" width="41.5703125" customWidth="1"/>
  </cols>
  <sheetData>
    <row r="1" spans="3:27" ht="23.25" x14ac:dyDescent="0.35">
      <c r="C1" s="23" t="s">
        <v>42</v>
      </c>
      <c r="D1" s="22" t="s">
        <v>44</v>
      </c>
      <c r="F1" t="s">
        <v>46</v>
      </c>
    </row>
    <row r="3" spans="3:27" x14ac:dyDescent="0.25">
      <c r="C3" s="7" t="s">
        <v>31</v>
      </c>
      <c r="D3" s="21">
        <v>43935</v>
      </c>
      <c r="E3" s="21">
        <v>43936</v>
      </c>
      <c r="F3" s="21">
        <v>43937</v>
      </c>
      <c r="G3" s="21">
        <v>43938</v>
      </c>
      <c r="H3" s="21">
        <v>43939</v>
      </c>
      <c r="I3" s="21">
        <v>43940</v>
      </c>
      <c r="J3" s="21">
        <v>43941</v>
      </c>
      <c r="K3" s="21">
        <v>43942</v>
      </c>
      <c r="L3" s="21">
        <v>43943</v>
      </c>
      <c r="M3" s="21">
        <v>43944</v>
      </c>
      <c r="N3" s="21">
        <v>43945</v>
      </c>
      <c r="O3" s="21">
        <v>43946</v>
      </c>
      <c r="P3" s="21">
        <v>43947</v>
      </c>
      <c r="Q3" s="21">
        <v>43948</v>
      </c>
      <c r="R3" s="21">
        <v>43949</v>
      </c>
      <c r="S3" s="5">
        <v>43950</v>
      </c>
      <c r="T3" s="1">
        <v>43951</v>
      </c>
      <c r="U3" s="1">
        <v>43952</v>
      </c>
      <c r="V3" s="1">
        <v>43953</v>
      </c>
      <c r="W3" s="1">
        <v>43954</v>
      </c>
      <c r="X3" s="1">
        <v>43955</v>
      </c>
      <c r="Y3" s="1">
        <v>43956</v>
      </c>
      <c r="Z3" s="1">
        <v>43957</v>
      </c>
      <c r="AA3" s="1">
        <v>43958</v>
      </c>
    </row>
    <row r="4" spans="3:27" ht="5.25" customHeight="1" x14ac:dyDescent="0.25">
      <c r="C4" s="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27" x14ac:dyDescent="0.25">
      <c r="C5" s="7" t="s">
        <v>32</v>
      </c>
      <c r="D5" s="9">
        <v>59865</v>
      </c>
      <c r="E5" s="9">
        <v>58349</v>
      </c>
      <c r="F5" s="9">
        <v>56646</v>
      </c>
      <c r="G5" s="9">
        <v>53931</v>
      </c>
      <c r="H5" s="9">
        <v>53483</v>
      </c>
      <c r="I5" s="9">
        <v>52598</v>
      </c>
      <c r="J5" s="9">
        <v>50703</v>
      </c>
      <c r="K5" s="9">
        <v>48058</v>
      </c>
      <c r="L5" s="9">
        <v>45969</v>
      </c>
      <c r="M5" s="9">
        <v>44254</v>
      </c>
      <c r="N5" s="9">
        <v>39439</v>
      </c>
      <c r="O5" s="9">
        <v>40836</v>
      </c>
      <c r="P5" s="9">
        <v>39794</v>
      </c>
      <c r="Q5" s="9">
        <v>38132</v>
      </c>
      <c r="R5" s="9">
        <v>36198</v>
      </c>
      <c r="S5" s="9">
        <v>34671</v>
      </c>
      <c r="T5" s="9">
        <v>32886</v>
      </c>
      <c r="U5" s="9">
        <v>30441</v>
      </c>
      <c r="V5" s="9">
        <v>29155</v>
      </c>
      <c r="W5" s="9">
        <v>28198</v>
      </c>
      <c r="X5" s="29">
        <v>26459</v>
      </c>
      <c r="Y5" s="9">
        <v>24914</v>
      </c>
      <c r="Z5" s="9">
        <v>20987</v>
      </c>
      <c r="AA5" s="9">
        <v>20338</v>
      </c>
    </row>
    <row r="6" spans="3:27" x14ac:dyDescent="0.25">
      <c r="C6" s="7"/>
    </row>
    <row r="7" spans="3:27" x14ac:dyDescent="0.25">
      <c r="Q7" s="7" t="s">
        <v>33</v>
      </c>
      <c r="R7" s="18">
        <f>$R$5/D5</f>
        <v>0.60466048609371081</v>
      </c>
      <c r="S7" s="18">
        <f>$S$5/E5</f>
        <v>0.59420041474575402</v>
      </c>
      <c r="T7" s="18">
        <f>$T$5/F5</f>
        <v>0.58055290753098188</v>
      </c>
      <c r="U7" s="18">
        <f>U5/G5</f>
        <v>0.5644434555265061</v>
      </c>
      <c r="V7" s="18">
        <f t="shared" ref="V7:AA7" si="0">V5/H5</f>
        <v>0.5451264887908307</v>
      </c>
      <c r="W7" s="18">
        <f t="shared" si="0"/>
        <v>0.53610403437393062</v>
      </c>
      <c r="X7" s="18">
        <f t="shared" si="0"/>
        <v>0.52184288898092812</v>
      </c>
      <c r="Y7" s="18">
        <f t="shared" si="0"/>
        <v>0.51841524824170793</v>
      </c>
      <c r="Z7" s="18">
        <f t="shared" si="0"/>
        <v>0.45654680328047165</v>
      </c>
      <c r="AA7" s="18">
        <f t="shared" si="0"/>
        <v>0.45957427577168164</v>
      </c>
    </row>
    <row r="8" spans="3:27" x14ac:dyDescent="0.25">
      <c r="Q8" s="7" t="s">
        <v>34</v>
      </c>
      <c r="R8" s="18">
        <f>$R$5/E5</f>
        <v>0.62037052905791013</v>
      </c>
      <c r="S8" s="18">
        <f>$S$5/F5</f>
        <v>0.61206439995763162</v>
      </c>
      <c r="T8" s="18">
        <f>$T$5/G5</f>
        <v>0.60977916226289153</v>
      </c>
      <c r="U8" s="18">
        <f>U5/H5</f>
        <v>0.5691715124432063</v>
      </c>
      <c r="V8" s="18">
        <f t="shared" ref="V8:AA8" si="1">V5/I5</f>
        <v>0.55429864253393668</v>
      </c>
      <c r="W8" s="18">
        <f t="shared" si="1"/>
        <v>0.55614066228822756</v>
      </c>
      <c r="X8" s="18">
        <f t="shared" si="1"/>
        <v>0.55056390195180827</v>
      </c>
      <c r="Y8" s="18">
        <f t="shared" si="1"/>
        <v>0.54197393895886359</v>
      </c>
      <c r="Z8" s="18">
        <f t="shared" si="1"/>
        <v>0.47423961675780718</v>
      </c>
      <c r="AA8" s="18">
        <f t="shared" si="1"/>
        <v>0.51568244630949056</v>
      </c>
    </row>
    <row r="9" spans="3:27" x14ac:dyDescent="0.25">
      <c r="Q9" s="7" t="s">
        <v>35</v>
      </c>
      <c r="R9" s="18">
        <f>$R$5/F5</f>
        <v>0.63902129011757225</v>
      </c>
      <c r="S9" s="18">
        <f>$S$5/G5</f>
        <v>0.64287700951215443</v>
      </c>
      <c r="T9" s="18">
        <f>$T$5/H5</f>
        <v>0.61488697343080978</v>
      </c>
      <c r="U9" s="18">
        <f>U5/I5</f>
        <v>0.57874824137799918</v>
      </c>
      <c r="V9" s="18">
        <f t="shared" ref="V9:AA9" si="2">V5/J5</f>
        <v>0.57501528509161193</v>
      </c>
      <c r="W9" s="18">
        <f t="shared" si="2"/>
        <v>0.58674934454201177</v>
      </c>
      <c r="X9" s="18">
        <f t="shared" si="2"/>
        <v>0.57558354543279167</v>
      </c>
      <c r="Y9" s="18">
        <f t="shared" si="2"/>
        <v>0.56297735797893977</v>
      </c>
      <c r="Z9" s="18">
        <f t="shared" si="2"/>
        <v>0.53213823879915823</v>
      </c>
      <c r="AA9" s="18">
        <f t="shared" si="2"/>
        <v>0.49804094426486434</v>
      </c>
    </row>
    <row r="10" spans="3:27" x14ac:dyDescent="0.25">
      <c r="Q10" s="7" t="s">
        <v>36</v>
      </c>
      <c r="R10" s="18">
        <f>$R$5/G5</f>
        <v>0.67119096623463315</v>
      </c>
      <c r="S10" s="18">
        <f>$S$5/H5</f>
        <v>0.64826206458126878</v>
      </c>
      <c r="T10" s="18">
        <f>$T$5/I5</f>
        <v>0.62523289858929998</v>
      </c>
      <c r="U10" s="18">
        <f>U5/J5</f>
        <v>0.60037867581799897</v>
      </c>
      <c r="V10" s="18">
        <f t="shared" ref="V10:AA10" si="3">V5/K5</f>
        <v>0.60666278247118066</v>
      </c>
      <c r="W10" s="18">
        <f t="shared" si="3"/>
        <v>0.61341338728273398</v>
      </c>
      <c r="X10" s="18">
        <f t="shared" si="3"/>
        <v>0.59788945632033264</v>
      </c>
      <c r="Y10" s="18">
        <f t="shared" si="3"/>
        <v>0.63170972894850275</v>
      </c>
      <c r="Z10" s="18">
        <f t="shared" si="3"/>
        <v>0.51393378391615241</v>
      </c>
      <c r="AA10" s="18">
        <f t="shared" si="3"/>
        <v>0.51108207267427253</v>
      </c>
    </row>
    <row r="11" spans="3:27" x14ac:dyDescent="0.25">
      <c r="Q11" s="7" t="s">
        <v>37</v>
      </c>
      <c r="R11" s="18">
        <f>$R$5/H5</f>
        <v>0.67681319297720766</v>
      </c>
      <c r="S11" s="18">
        <f>$S$5/I5</f>
        <v>0.65916955017301038</v>
      </c>
      <c r="T11" s="18">
        <f>$T$5/J5</f>
        <v>0.64860067451630077</v>
      </c>
      <c r="U11" s="18">
        <f>U5/K5</f>
        <v>0.63342211494444212</v>
      </c>
      <c r="V11" s="18">
        <f t="shared" ref="V11:AA11" si="4">V5/L5</f>
        <v>0.63423176488503119</v>
      </c>
      <c r="W11" s="18">
        <f t="shared" si="4"/>
        <v>0.63718533917837938</v>
      </c>
      <c r="X11" s="18">
        <f t="shared" si="4"/>
        <v>0.67088415020664827</v>
      </c>
      <c r="Y11" s="18">
        <f t="shared" si="4"/>
        <v>0.61009893231462431</v>
      </c>
      <c r="Z11" s="18">
        <f t="shared" si="4"/>
        <v>0.52739106397949442</v>
      </c>
      <c r="AA11" s="18">
        <f t="shared" si="4"/>
        <v>0.53335780971362634</v>
      </c>
    </row>
    <row r="12" spans="3:27" x14ac:dyDescent="0.25">
      <c r="Q12" s="7" t="s">
        <v>38</v>
      </c>
      <c r="R12" s="18">
        <f>$R$5/I5</f>
        <v>0.68820107228411731</v>
      </c>
      <c r="S12" s="18">
        <f>$S$5/J5</f>
        <v>0.68380569197088925</v>
      </c>
      <c r="T12" s="18">
        <f>$T$5/K5</f>
        <v>0.68429813974780473</v>
      </c>
      <c r="U12" s="18">
        <f>U5/L5</f>
        <v>0.66220713959407429</v>
      </c>
      <c r="V12" s="18">
        <f t="shared" ref="V12:AA12" si="5">V5/M5</f>
        <v>0.65881050300537802</v>
      </c>
      <c r="W12" s="18">
        <f t="shared" si="5"/>
        <v>0.71497756028296866</v>
      </c>
      <c r="X12" s="18">
        <f t="shared" si="5"/>
        <v>0.6479331961994319</v>
      </c>
      <c r="Y12" s="18">
        <f t="shared" si="5"/>
        <v>0.62607428255515907</v>
      </c>
      <c r="Z12" s="18">
        <f t="shared" si="5"/>
        <v>0.55037763558166375</v>
      </c>
      <c r="AA12" s="18">
        <f t="shared" si="5"/>
        <v>0.56185424609094425</v>
      </c>
    </row>
    <row r="13" spans="3:27" x14ac:dyDescent="0.25">
      <c r="Q13" s="7" t="s">
        <v>39</v>
      </c>
      <c r="R13" s="18">
        <f>$R$5/J5</f>
        <v>0.71392225312111712</v>
      </c>
      <c r="S13" s="18">
        <f>$S$5/K5</f>
        <v>0.72144075908277494</v>
      </c>
      <c r="T13" s="18">
        <f>$T$5/L5</f>
        <v>0.71539515760621286</v>
      </c>
      <c r="U13" s="18">
        <f>U5/M5</f>
        <v>0.68787002304876399</v>
      </c>
      <c r="V13" s="18">
        <f t="shared" ref="V13:AA13" si="6">V5/N5</f>
        <v>0.7392428814118005</v>
      </c>
      <c r="W13" s="18">
        <f t="shared" si="6"/>
        <v>0.6905181702419434</v>
      </c>
      <c r="X13" s="18">
        <f t="shared" si="6"/>
        <v>0.66489923103985527</v>
      </c>
      <c r="Y13" s="18">
        <f t="shared" si="6"/>
        <v>0.65336200566453373</v>
      </c>
      <c r="Z13" s="18">
        <f t="shared" si="6"/>
        <v>0.57978341344825679</v>
      </c>
      <c r="AA13" s="18">
        <f t="shared" si="6"/>
        <v>0.58659975195408265</v>
      </c>
    </row>
    <row r="14" spans="3:27" x14ac:dyDescent="0.25">
      <c r="Q14" s="7" t="s">
        <v>40</v>
      </c>
      <c r="R14" s="18">
        <f>$R$5/K5</f>
        <v>0.75321486537101001</v>
      </c>
      <c r="S14" s="18">
        <f>$S$5/L5</f>
        <v>0.75422567382366379</v>
      </c>
      <c r="T14" s="18">
        <f>$T$5/M5</f>
        <v>0.74311926605504586</v>
      </c>
      <c r="U14" s="18">
        <f>U5/N5</f>
        <v>0.77185019904155783</v>
      </c>
      <c r="V14" s="18">
        <f t="shared" ref="V14:AA14" si="7">V5/O5</f>
        <v>0.71395337447350382</v>
      </c>
      <c r="W14" s="18">
        <f t="shared" si="7"/>
        <v>0.70859928632457159</v>
      </c>
      <c r="X14" s="18">
        <f t="shared" si="7"/>
        <v>0.69387915661386756</v>
      </c>
      <c r="Y14" s="18">
        <f t="shared" si="7"/>
        <v>0.68827007016962261</v>
      </c>
      <c r="Z14" s="18">
        <f t="shared" si="7"/>
        <v>0.60531856594848721</v>
      </c>
      <c r="AA14" s="18">
        <f t="shared" si="7"/>
        <v>0.61843945751991725</v>
      </c>
    </row>
    <row r="29" spans="3:4" x14ac:dyDescent="0.25">
      <c r="D29" t="s">
        <v>41</v>
      </c>
    </row>
    <row r="30" spans="3:4" x14ac:dyDescent="0.25">
      <c r="D30" t="s">
        <v>43</v>
      </c>
    </row>
    <row r="32" spans="3:4" x14ac:dyDescent="0.25">
      <c r="C32" s="6" t="s">
        <v>48</v>
      </c>
    </row>
    <row r="35" spans="3:28" ht="23.25" x14ac:dyDescent="0.35">
      <c r="C35" s="23" t="s">
        <v>42</v>
      </c>
      <c r="D35" s="20" t="s">
        <v>45</v>
      </c>
    </row>
    <row r="36" spans="3:28" ht="4.5" customHeight="1" x14ac:dyDescent="0.25"/>
    <row r="37" spans="3:28" x14ac:dyDescent="0.25">
      <c r="C37" s="7" t="s">
        <v>31</v>
      </c>
      <c r="D37" s="5">
        <v>43935</v>
      </c>
      <c r="E37" s="5">
        <v>43936</v>
      </c>
      <c r="F37" s="5">
        <v>43937</v>
      </c>
      <c r="G37" s="5">
        <v>43938</v>
      </c>
      <c r="H37" s="5">
        <v>43939</v>
      </c>
      <c r="I37" s="5">
        <v>43940</v>
      </c>
      <c r="J37" s="5">
        <v>43941</v>
      </c>
      <c r="K37" s="5">
        <v>43942</v>
      </c>
      <c r="L37" s="5">
        <v>43943</v>
      </c>
      <c r="M37" s="5">
        <v>43944</v>
      </c>
      <c r="N37" s="5">
        <v>43945</v>
      </c>
      <c r="O37" s="5">
        <v>43946</v>
      </c>
      <c r="P37" s="5">
        <v>43947</v>
      </c>
      <c r="Q37" s="5">
        <v>43948</v>
      </c>
      <c r="R37" s="5">
        <v>43949</v>
      </c>
      <c r="S37" s="1">
        <v>43950</v>
      </c>
      <c r="T37" s="1">
        <v>43951</v>
      </c>
      <c r="U37" s="5">
        <v>43952</v>
      </c>
      <c r="V37" s="5">
        <v>43953</v>
      </c>
      <c r="W37" s="5">
        <v>43954</v>
      </c>
      <c r="X37" s="5">
        <v>43955</v>
      </c>
      <c r="Y37" s="1">
        <v>43956</v>
      </c>
      <c r="Z37" s="1">
        <v>43957</v>
      </c>
      <c r="AA37" s="1">
        <v>43958</v>
      </c>
      <c r="AB37" s="1">
        <v>43959</v>
      </c>
    </row>
    <row r="38" spans="3:28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28" x14ac:dyDescent="0.25">
      <c r="C39" s="7" t="s">
        <v>32</v>
      </c>
      <c r="D39" s="2">
        <v>520</v>
      </c>
      <c r="E39" s="2">
        <v>509</v>
      </c>
      <c r="F39" s="2">
        <v>479</v>
      </c>
      <c r="G39" s="2">
        <v>448</v>
      </c>
      <c r="H39" s="2">
        <v>436</v>
      </c>
      <c r="I39" s="2">
        <v>443</v>
      </c>
      <c r="J39" s="2">
        <v>398</v>
      </c>
      <c r="K39" s="2">
        <v>403</v>
      </c>
      <c r="L39" s="2">
        <v>400</v>
      </c>
      <c r="M39" s="2">
        <v>381</v>
      </c>
      <c r="N39" s="2">
        <v>337</v>
      </c>
      <c r="O39" s="2">
        <v>339</v>
      </c>
      <c r="P39" s="2">
        <v>328</v>
      </c>
      <c r="Q39" s="2">
        <v>300</v>
      </c>
      <c r="R39" s="2">
        <v>284</v>
      </c>
      <c r="S39" s="2">
        <v>249</v>
      </c>
      <c r="T39" s="2">
        <v>217</v>
      </c>
      <c r="U39" s="2">
        <v>204</v>
      </c>
      <c r="V39" s="2">
        <v>204</v>
      </c>
      <c r="W39" s="2">
        <v>204</v>
      </c>
      <c r="X39" s="2">
        <v>204</v>
      </c>
      <c r="Y39" s="2">
        <v>170</v>
      </c>
      <c r="Z39" s="2">
        <v>147</v>
      </c>
      <c r="AA39" s="2">
        <v>136</v>
      </c>
      <c r="AB39" s="2">
        <v>122</v>
      </c>
    </row>
    <row r="40" spans="3:28" x14ac:dyDescent="0.25">
      <c r="T40" s="28"/>
      <c r="U40" s="28"/>
      <c r="V40" s="28"/>
    </row>
    <row r="41" spans="3:28" x14ac:dyDescent="0.25">
      <c r="D41" t="s">
        <v>47</v>
      </c>
      <c r="Q41" s="7" t="s">
        <v>33</v>
      </c>
      <c r="R41" s="18">
        <f>$R39/D39</f>
        <v>0.5461538461538461</v>
      </c>
      <c r="S41" s="18">
        <f>S39/E39</f>
        <v>0.48919449901768175</v>
      </c>
      <c r="T41" s="18">
        <f>T39/F39</f>
        <v>0.45302713987473903</v>
      </c>
      <c r="U41" s="18">
        <f>U39/G39</f>
        <v>0.45535714285714285</v>
      </c>
      <c r="V41" s="18">
        <f t="shared" ref="V41:AB41" si="8">V39/H39</f>
        <v>0.46788990825688076</v>
      </c>
      <c r="W41" s="18">
        <f t="shared" si="8"/>
        <v>0.4604966139954853</v>
      </c>
      <c r="X41" s="18">
        <f t="shared" si="8"/>
        <v>0.51256281407035176</v>
      </c>
      <c r="Y41" s="18">
        <f t="shared" si="8"/>
        <v>0.42183622828784118</v>
      </c>
      <c r="Z41" s="18">
        <f t="shared" si="8"/>
        <v>0.36749999999999999</v>
      </c>
      <c r="AA41" s="18">
        <f t="shared" si="8"/>
        <v>0.35695538057742782</v>
      </c>
      <c r="AB41" s="18">
        <f t="shared" si="8"/>
        <v>0.36201780415430268</v>
      </c>
    </row>
    <row r="42" spans="3:28" x14ac:dyDescent="0.25">
      <c r="Q42" s="7" t="s">
        <v>34</v>
      </c>
      <c r="R42" s="18">
        <f>$R$39/E$39</f>
        <v>0.55795677799607069</v>
      </c>
      <c r="S42" s="18">
        <f>$S$39/F39</f>
        <v>0.51983298538622125</v>
      </c>
      <c r="T42" s="18">
        <f>T39/G39</f>
        <v>0.484375</v>
      </c>
      <c r="U42" s="18">
        <f t="shared" ref="U42:AB42" si="9">U39/H39</f>
        <v>0.46788990825688076</v>
      </c>
      <c r="V42" s="18">
        <f t="shared" si="9"/>
        <v>0.4604966139954853</v>
      </c>
      <c r="W42" s="18">
        <f t="shared" si="9"/>
        <v>0.51256281407035176</v>
      </c>
      <c r="X42" s="18">
        <f t="shared" si="9"/>
        <v>0.50620347394540943</v>
      </c>
      <c r="Y42" s="18">
        <f t="shared" si="9"/>
        <v>0.42499999999999999</v>
      </c>
      <c r="Z42" s="18">
        <f t="shared" si="9"/>
        <v>0.38582677165354329</v>
      </c>
      <c r="AA42" s="18">
        <f t="shared" si="9"/>
        <v>0.40356083086053413</v>
      </c>
      <c r="AB42" s="18">
        <f t="shared" si="9"/>
        <v>0.35988200589970504</v>
      </c>
    </row>
    <row r="43" spans="3:28" x14ac:dyDescent="0.25">
      <c r="Q43" s="7" t="s">
        <v>35</v>
      </c>
      <c r="R43" s="18">
        <f>$R$39/F$39</f>
        <v>0.59290187891440504</v>
      </c>
      <c r="S43" s="18">
        <f>$S$39/G39</f>
        <v>0.5558035714285714</v>
      </c>
      <c r="T43" s="18">
        <f>T39/H39</f>
        <v>0.49770642201834864</v>
      </c>
      <c r="U43" s="18">
        <f t="shared" ref="U43:AB43" si="10">U39/I39</f>
        <v>0.4604966139954853</v>
      </c>
      <c r="V43" s="18">
        <f t="shared" si="10"/>
        <v>0.51256281407035176</v>
      </c>
      <c r="W43" s="18">
        <f t="shared" si="10"/>
        <v>0.50620347394540943</v>
      </c>
      <c r="X43" s="18">
        <f t="shared" si="10"/>
        <v>0.51</v>
      </c>
      <c r="Y43" s="18">
        <f t="shared" si="10"/>
        <v>0.4461942257217848</v>
      </c>
      <c r="Z43" s="18">
        <f t="shared" si="10"/>
        <v>0.43620178041543028</v>
      </c>
      <c r="AA43" s="18">
        <f t="shared" si="10"/>
        <v>0.40117994100294985</v>
      </c>
      <c r="AB43" s="18">
        <f t="shared" si="10"/>
        <v>0.37195121951219512</v>
      </c>
    </row>
    <row r="44" spans="3:28" x14ac:dyDescent="0.25">
      <c r="Q44" s="7" t="s">
        <v>36</v>
      </c>
      <c r="R44" s="18">
        <f>$R$39/G$39</f>
        <v>0.6339285714285714</v>
      </c>
      <c r="S44" s="18">
        <f>$S$39/H39</f>
        <v>0.57110091743119262</v>
      </c>
      <c r="T44" s="18">
        <f>T39/I39</f>
        <v>0.48984198645598193</v>
      </c>
      <c r="U44" s="18">
        <f t="shared" ref="U44:AB44" si="11">U39/J39</f>
        <v>0.51256281407035176</v>
      </c>
      <c r="V44" s="18">
        <f t="shared" si="11"/>
        <v>0.50620347394540943</v>
      </c>
      <c r="W44" s="18">
        <f t="shared" si="11"/>
        <v>0.51</v>
      </c>
      <c r="X44" s="18">
        <f t="shared" si="11"/>
        <v>0.53543307086614178</v>
      </c>
      <c r="Y44" s="18">
        <f t="shared" si="11"/>
        <v>0.50445103857566764</v>
      </c>
      <c r="Z44" s="18">
        <f t="shared" si="11"/>
        <v>0.4336283185840708</v>
      </c>
      <c r="AA44" s="18">
        <f t="shared" si="11"/>
        <v>0.41463414634146339</v>
      </c>
      <c r="AB44" s="18">
        <f t="shared" si="11"/>
        <v>0.40666666666666668</v>
      </c>
    </row>
    <row r="45" spans="3:28" x14ac:dyDescent="0.25">
      <c r="Q45" s="7" t="s">
        <v>37</v>
      </c>
      <c r="R45" s="18">
        <f>$R$39/H$39</f>
        <v>0.65137614678899081</v>
      </c>
      <c r="S45" s="18">
        <f>$S$39/I39</f>
        <v>0.56207674943566588</v>
      </c>
      <c r="T45" s="18">
        <f>T39/J39</f>
        <v>0.54522613065326631</v>
      </c>
      <c r="U45" s="18">
        <f t="shared" ref="U45:AB45" si="12">U39/K39</f>
        <v>0.50620347394540943</v>
      </c>
      <c r="V45" s="18">
        <f t="shared" si="12"/>
        <v>0.51</v>
      </c>
      <c r="W45" s="18">
        <f t="shared" si="12"/>
        <v>0.53543307086614178</v>
      </c>
      <c r="X45" s="18">
        <f t="shared" si="12"/>
        <v>0.60534124629080122</v>
      </c>
      <c r="Y45" s="18">
        <f t="shared" si="12"/>
        <v>0.50147492625368728</v>
      </c>
      <c r="Z45" s="18">
        <f t="shared" si="12"/>
        <v>0.44817073170731708</v>
      </c>
      <c r="AA45" s="18">
        <f t="shared" si="12"/>
        <v>0.45333333333333331</v>
      </c>
      <c r="AB45" s="18">
        <f t="shared" si="12"/>
        <v>0.42957746478873238</v>
      </c>
    </row>
    <row r="46" spans="3:28" x14ac:dyDescent="0.25">
      <c r="Q46" s="7" t="s">
        <v>38</v>
      </c>
      <c r="R46" s="18">
        <f>$R$39/I$39</f>
        <v>0.64108352144469527</v>
      </c>
      <c r="S46" s="18">
        <f>$S$39/J39</f>
        <v>0.62562814070351758</v>
      </c>
      <c r="T46" s="18">
        <f>T39/K39</f>
        <v>0.53846153846153844</v>
      </c>
      <c r="U46" s="18">
        <f t="shared" ref="U46:AB46" si="13">U39/L39</f>
        <v>0.51</v>
      </c>
      <c r="V46" s="18">
        <f t="shared" si="13"/>
        <v>0.53543307086614178</v>
      </c>
      <c r="W46" s="18">
        <f t="shared" si="13"/>
        <v>0.60534124629080122</v>
      </c>
      <c r="X46" s="18">
        <f t="shared" si="13"/>
        <v>0.60176991150442483</v>
      </c>
      <c r="Y46" s="18">
        <f t="shared" si="13"/>
        <v>0.51829268292682928</v>
      </c>
      <c r="Z46" s="18">
        <f t="shared" si="13"/>
        <v>0.49</v>
      </c>
      <c r="AA46" s="18">
        <f t="shared" si="13"/>
        <v>0.47887323943661969</v>
      </c>
      <c r="AB46" s="18">
        <f t="shared" si="13"/>
        <v>0.48995983935742971</v>
      </c>
    </row>
    <row r="47" spans="3:28" x14ac:dyDescent="0.25">
      <c r="C47" s="6" t="s">
        <v>24</v>
      </c>
      <c r="Q47" s="7" t="s">
        <v>39</v>
      </c>
      <c r="R47" s="18">
        <f>$R$39/J$39</f>
        <v>0.71356783919597988</v>
      </c>
      <c r="S47" s="18">
        <f>$S$39/K39</f>
        <v>0.6178660049627791</v>
      </c>
      <c r="T47" s="18">
        <f>T39/L39</f>
        <v>0.54249999999999998</v>
      </c>
      <c r="U47" s="18">
        <f t="shared" ref="U47:AB47" si="14">U39/M39</f>
        <v>0.53543307086614178</v>
      </c>
      <c r="V47" s="18">
        <f t="shared" si="14"/>
        <v>0.60534124629080122</v>
      </c>
      <c r="W47" s="18">
        <f t="shared" si="14"/>
        <v>0.60176991150442483</v>
      </c>
      <c r="X47" s="18">
        <f t="shared" si="14"/>
        <v>0.62195121951219512</v>
      </c>
      <c r="Y47" s="18">
        <f t="shared" si="14"/>
        <v>0.56666666666666665</v>
      </c>
      <c r="Z47" s="18">
        <f t="shared" si="14"/>
        <v>0.51760563380281688</v>
      </c>
      <c r="AA47" s="18">
        <f t="shared" si="14"/>
        <v>0.54618473895582331</v>
      </c>
      <c r="AB47" s="18">
        <f t="shared" si="14"/>
        <v>0.56221198156682028</v>
      </c>
    </row>
    <row r="48" spans="3:28" x14ac:dyDescent="0.25">
      <c r="C48" s="6" t="s">
        <v>25</v>
      </c>
      <c r="E48" s="2"/>
      <c r="F48" s="2"/>
      <c r="G48" s="2"/>
      <c r="H48" s="2"/>
      <c r="I48" s="14"/>
      <c r="J48" s="15"/>
      <c r="K48" s="2"/>
      <c r="Q48" s="7" t="s">
        <v>40</v>
      </c>
      <c r="R48" s="18">
        <f>$R$39/K$39</f>
        <v>0.70471464019851116</v>
      </c>
      <c r="S48" s="18">
        <f>$S$39/L39</f>
        <v>0.62250000000000005</v>
      </c>
      <c r="T48" s="18">
        <f>T39/M39</f>
        <v>0.56955380577427817</v>
      </c>
      <c r="U48" s="18">
        <f t="shared" ref="U48:AB48" si="15">U39/N39</f>
        <v>0.60534124629080122</v>
      </c>
      <c r="V48" s="18">
        <f t="shared" si="15"/>
        <v>0.60176991150442483</v>
      </c>
      <c r="W48" s="18">
        <f t="shared" si="15"/>
        <v>0.62195121951219512</v>
      </c>
      <c r="X48" s="18">
        <f t="shared" si="15"/>
        <v>0.68</v>
      </c>
      <c r="Y48" s="18">
        <f t="shared" si="15"/>
        <v>0.59859154929577463</v>
      </c>
      <c r="Z48" s="18">
        <f t="shared" si="15"/>
        <v>0.59036144578313254</v>
      </c>
      <c r="AA48" s="18">
        <f t="shared" si="15"/>
        <v>0.62672811059907829</v>
      </c>
      <c r="AB48" s="18">
        <f t="shared" si="15"/>
        <v>0.59803921568627449</v>
      </c>
    </row>
  </sheetData>
  <pageMargins left="0.7" right="0.7" top="0.78740157499999996" bottom="0.78740157499999996" header="0.3" footer="0.3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'Mikroanalyse AC Städteregion'!D55</f>
        <v>1623</v>
      </c>
      <c r="E55" s="2">
        <f>'Mikroanalyse AC Städteregion'!E55</f>
        <v>1058</v>
      </c>
      <c r="F55" s="2">
        <f>'Mikroanalyse AC Städteregion'!F55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'Mikroanalyse AC Städteregion'!K55</f>
        <v>810</v>
      </c>
    </row>
    <row r="56" spans="3:13" x14ac:dyDescent="0.25">
      <c r="C56" s="5">
        <v>43938</v>
      </c>
      <c r="D56" s="2">
        <f>'Mikroanalyse AC Städteregion'!D56</f>
        <v>1650</v>
      </c>
      <c r="E56" s="2">
        <f>'Mikroanalyse AC Städteregion'!E56</f>
        <v>1112</v>
      </c>
      <c r="F56" s="2">
        <f>'Mikroanalyse AC Städteregion'!F56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'Mikroanalyse AC Städteregion'!K56</f>
        <v>823</v>
      </c>
    </row>
    <row r="57" spans="3:13" x14ac:dyDescent="0.25">
      <c r="C57" s="5">
        <v>43939</v>
      </c>
      <c r="D57" s="2">
        <f>'Mikroanalyse AC Städteregion'!D57</f>
        <v>1669</v>
      </c>
      <c r="E57" s="2">
        <f>'Mikroanalyse AC Städteregion'!E57</f>
        <v>1159</v>
      </c>
      <c r="F57" s="2">
        <f>'Mikroanalyse AC Städteregion'!F57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'Mikroanalyse AC Städteregion'!K57</f>
        <v>831</v>
      </c>
    </row>
    <row r="58" spans="3:13" x14ac:dyDescent="0.25">
      <c r="C58" s="5">
        <v>43940</v>
      </c>
      <c r="D58" s="2">
        <f>'Mikroanalyse AC Städteregion'!D58</f>
        <v>1693</v>
      </c>
      <c r="E58" s="2">
        <f>'Mikroanalyse AC Städteregion'!E58</f>
        <v>1195</v>
      </c>
      <c r="F58" s="2">
        <f>'Mikroanalyse AC Städteregion'!F58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'Mikroanalyse AC Städteregion'!K58</f>
        <v>836</v>
      </c>
    </row>
    <row r="59" spans="3:13" x14ac:dyDescent="0.25">
      <c r="C59" s="5">
        <v>43941</v>
      </c>
      <c r="D59" s="2">
        <f>'Mikroanalyse AC Städteregion'!D59</f>
        <v>1707</v>
      </c>
      <c r="E59" s="2">
        <f>'Mikroanalyse AC Städteregion'!E59</f>
        <v>1201</v>
      </c>
      <c r="F59" s="2">
        <f>'Mikroanalyse AC Städteregion'!F59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'Mikroanalyse AC Städteregion'!K59</f>
        <v>838</v>
      </c>
    </row>
    <row r="60" spans="3:13" x14ac:dyDescent="0.25">
      <c r="C60" s="5">
        <v>43942</v>
      </c>
      <c r="D60" s="2">
        <f>'Mikroanalyse AC Städteregion'!D60</f>
        <v>1719</v>
      </c>
      <c r="E60" s="2">
        <f>'Mikroanalyse AC Städteregion'!E60</f>
        <v>1256</v>
      </c>
      <c r="F60" s="2">
        <f>'Mikroanalyse AC Städteregion'!F60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'Mikroanalyse AC Städteregion'!K60</f>
        <v>844</v>
      </c>
    </row>
    <row r="61" spans="3:13" x14ac:dyDescent="0.25">
      <c r="C61" s="5">
        <v>43943</v>
      </c>
      <c r="D61" s="2">
        <f>'Mikroanalyse AC Städteregion'!D61</f>
        <v>1754</v>
      </c>
      <c r="E61" s="2">
        <f>'Mikroanalyse AC Städteregion'!E61</f>
        <v>1281</v>
      </c>
      <c r="F61" s="2">
        <f>'Mikroanalyse AC Städteregion'!F61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'Mikroanalyse AC Städteregion'!K61</f>
        <v>859</v>
      </c>
    </row>
    <row r="62" spans="3:13" x14ac:dyDescent="0.25">
      <c r="C62" s="5">
        <v>43944</v>
      </c>
      <c r="D62" s="2">
        <f>'Mikroanalyse AC Städteregion'!D62</f>
        <v>1797</v>
      </c>
      <c r="E62" s="2">
        <f>'Mikroanalyse AC Städteregion'!E62</f>
        <v>1324</v>
      </c>
      <c r="F62" s="2">
        <f>'Mikroanalyse AC Städteregion'!F62</f>
        <v>73</v>
      </c>
      <c r="G62" s="2">
        <f t="shared" si="7"/>
        <v>473</v>
      </c>
      <c r="H62" s="2">
        <f t="shared" si="4"/>
        <v>946</v>
      </c>
      <c r="I62" s="2"/>
      <c r="J62" s="14">
        <f t="shared" si="8"/>
        <v>3.2672727272727272E-3</v>
      </c>
      <c r="K62" s="14">
        <f t="shared" si="9"/>
        <v>8.5999999999999998E-4</v>
      </c>
      <c r="L62" s="15">
        <f t="shared" si="10"/>
        <v>1.3272727272727272E-4</v>
      </c>
      <c r="M62" s="2">
        <f>'Mikroanalyse AC Städteregion'!K62</f>
        <v>887</v>
      </c>
    </row>
    <row r="63" spans="3:13" x14ac:dyDescent="0.25">
      <c r="C63" s="5">
        <v>43945</v>
      </c>
      <c r="D63" s="2">
        <f>'Mikroanalyse AC Städteregion'!D63</f>
        <v>1812</v>
      </c>
      <c r="E63" s="2">
        <f>'Mikroanalyse AC Städteregion'!E63</f>
        <v>1357</v>
      </c>
      <c r="F63" s="2">
        <f>'Mikroanalyse AC Städteregion'!F63</f>
        <v>74</v>
      </c>
      <c r="G63" s="2">
        <f t="shared" si="7"/>
        <v>455</v>
      </c>
      <c r="H63" s="2">
        <f t="shared" si="4"/>
        <v>910</v>
      </c>
      <c r="I63" s="2"/>
      <c r="J63" s="14">
        <f t="shared" si="8"/>
        <v>3.2945454545454545E-3</v>
      </c>
      <c r="K63" s="14">
        <f t="shared" si="9"/>
        <v>8.2727272727272727E-4</v>
      </c>
      <c r="L63" s="15">
        <f t="shared" si="10"/>
        <v>1.3454545454545455E-4</v>
      </c>
      <c r="M63" s="2">
        <f>'Mikroanalyse AC Städteregion'!K63</f>
        <v>897</v>
      </c>
    </row>
    <row r="64" spans="3:13" x14ac:dyDescent="0.25">
      <c r="C64" s="5">
        <v>43946</v>
      </c>
      <c r="D64" s="2">
        <f>'Mikroanalyse AC Städteregion'!D64</f>
        <v>1824</v>
      </c>
      <c r="E64" s="2">
        <v>0</v>
      </c>
      <c r="F64" s="2">
        <f>'Mikroanalyse AC Städteregion'!F64</f>
        <v>75</v>
      </c>
      <c r="G64" s="2">
        <f t="shared" si="7"/>
        <v>1824</v>
      </c>
      <c r="H64" s="2">
        <f t="shared" si="4"/>
        <v>3648</v>
      </c>
      <c r="I64" s="2"/>
      <c r="J64" s="14">
        <f t="shared" si="8"/>
        <v>3.3163636363636364E-3</v>
      </c>
      <c r="K64" s="14">
        <f t="shared" si="9"/>
        <v>3.3163636363636364E-3</v>
      </c>
      <c r="L64" s="15">
        <f t="shared" si="10"/>
        <v>1.3636363636363637E-4</v>
      </c>
      <c r="M64" s="2">
        <f>'Mikroanalyse AC Städteregion'!K64</f>
        <v>906</v>
      </c>
    </row>
    <row r="65" spans="3:14" x14ac:dyDescent="0.25">
      <c r="C65" s="5">
        <v>43947</v>
      </c>
      <c r="D65" s="2">
        <f>'Mikroanalyse AC Städteregion'!D65</f>
        <v>1835</v>
      </c>
      <c r="E65" s="2">
        <f>'Mikroanalyse AC Städteregion'!E65</f>
        <v>1420</v>
      </c>
      <c r="F65" s="2">
        <f>'Mikroanalyse AC Städteregion'!F65</f>
        <v>76</v>
      </c>
      <c r="G65" s="2">
        <f t="shared" si="7"/>
        <v>415</v>
      </c>
      <c r="H65" s="2">
        <f t="shared" si="4"/>
        <v>830</v>
      </c>
      <c r="I65" s="2"/>
      <c r="J65" s="14">
        <f t="shared" si="8"/>
        <v>3.3363636363636364E-3</v>
      </c>
      <c r="K65" s="14">
        <f t="shared" si="9"/>
        <v>7.5454545454545457E-4</v>
      </c>
      <c r="L65" s="15">
        <f t="shared" si="10"/>
        <v>1.3818181818181819E-4</v>
      </c>
      <c r="M65" s="2">
        <f>'Mikroanalyse AC Städteregion'!K65</f>
        <v>910</v>
      </c>
    </row>
    <row r="66" spans="3:14" x14ac:dyDescent="0.25">
      <c r="C66" s="5">
        <v>43948</v>
      </c>
      <c r="D66" s="2">
        <f>'Mikroanalyse AC Städteregion'!D66</f>
        <v>1839</v>
      </c>
      <c r="E66" s="2">
        <f>'Mikroanalyse AC Städteregion'!E66</f>
        <v>1435</v>
      </c>
      <c r="F66" s="2">
        <f>'Mikroanalyse AC Städteregion'!F66</f>
        <v>76</v>
      </c>
      <c r="G66" s="2">
        <f t="shared" si="7"/>
        <v>404</v>
      </c>
      <c r="H66" s="2">
        <f t="shared" si="4"/>
        <v>808</v>
      </c>
      <c r="I66" s="2"/>
      <c r="J66" s="14">
        <f t="shared" si="8"/>
        <v>3.3436363636363637E-3</v>
      </c>
      <c r="K66" s="14">
        <f t="shared" si="9"/>
        <v>7.3454545454545452E-4</v>
      </c>
      <c r="L66" s="15">
        <f t="shared" si="10"/>
        <v>1.3818181818181819E-4</v>
      </c>
      <c r="M66" s="2">
        <f>'Mikroanalyse AC Städteregion'!K66</f>
        <v>913</v>
      </c>
    </row>
    <row r="67" spans="3:14" x14ac:dyDescent="0.25">
      <c r="C67" s="5">
        <v>43949</v>
      </c>
      <c r="D67" s="2">
        <f>'Mikroanalyse AC Städteregion'!D67</f>
        <v>1845</v>
      </c>
      <c r="E67" s="2">
        <f>'Mikroanalyse AC Städteregion'!E67</f>
        <v>1467</v>
      </c>
      <c r="F67" s="2">
        <f>'Mikroanalyse AC Städteregion'!F67</f>
        <v>78</v>
      </c>
      <c r="G67" s="2">
        <f t="shared" si="7"/>
        <v>378</v>
      </c>
      <c r="H67" s="2">
        <f t="shared" si="4"/>
        <v>756</v>
      </c>
      <c r="I67" s="2"/>
      <c r="J67" s="14">
        <f t="shared" si="8"/>
        <v>3.3545454545454547E-3</v>
      </c>
      <c r="K67" s="14">
        <f t="shared" si="9"/>
        <v>6.8727272727272723E-4</v>
      </c>
      <c r="L67" s="15">
        <f t="shared" si="10"/>
        <v>1.4181818181818181E-4</v>
      </c>
      <c r="M67" s="2">
        <f>'Mikroanalyse AC Städteregion'!K67</f>
        <v>917</v>
      </c>
    </row>
    <row r="68" spans="3:14" x14ac:dyDescent="0.25">
      <c r="C68" s="5">
        <v>43950</v>
      </c>
      <c r="D68" s="2">
        <f>'Mikroanalyse AC Städteregion'!D68</f>
        <v>1853</v>
      </c>
      <c r="E68" s="2">
        <f>'Mikroanalyse AC Städteregion'!E68</f>
        <v>1490</v>
      </c>
      <c r="F68" s="2">
        <f>'Mikroanalyse AC Städteregion'!F68</f>
        <v>79</v>
      </c>
      <c r="G68" s="2">
        <f t="shared" si="7"/>
        <v>363</v>
      </c>
      <c r="H68" s="2">
        <f t="shared" si="4"/>
        <v>726</v>
      </c>
      <c r="I68" s="2"/>
      <c r="J68" s="14">
        <f t="shared" si="8"/>
        <v>3.3690909090909093E-3</v>
      </c>
      <c r="K68" s="14">
        <f t="shared" si="9"/>
        <v>6.6E-4</v>
      </c>
      <c r="L68" s="15">
        <f t="shared" si="10"/>
        <v>1.4363636363636363E-4</v>
      </c>
      <c r="M68" s="2">
        <f>'Mikroanalyse AC Städteregion'!K68</f>
        <v>922</v>
      </c>
    </row>
    <row r="69" spans="3:14" x14ac:dyDescent="0.25">
      <c r="C69" s="5">
        <v>43951</v>
      </c>
      <c r="D69" s="2">
        <f>'Mikroanalyse AC Städteregion'!D69</f>
        <v>1866</v>
      </c>
      <c r="E69" s="2">
        <f>'Mikroanalyse AC Städteregion'!E69</f>
        <v>1535</v>
      </c>
      <c r="F69" s="2">
        <f>'Mikroanalyse AC Städteregion'!F69</f>
        <v>82</v>
      </c>
      <c r="G69" s="2">
        <f t="shared" si="7"/>
        <v>331</v>
      </c>
      <c r="H69" s="2">
        <f t="shared" si="4"/>
        <v>662</v>
      </c>
      <c r="I69" s="2"/>
      <c r="J69" s="14">
        <f t="shared" si="8"/>
        <v>3.3927272727272725E-3</v>
      </c>
      <c r="K69" s="14">
        <f t="shared" si="9"/>
        <v>6.0181818181818177E-4</v>
      </c>
      <c r="L69" s="15">
        <f t="shared" si="10"/>
        <v>1.490909090909091E-4</v>
      </c>
      <c r="M69" s="2">
        <f>'Mikroanalyse AC Städteregion'!K69</f>
        <v>926</v>
      </c>
    </row>
    <row r="70" spans="3:14" x14ac:dyDescent="0.25">
      <c r="C70" s="5">
        <v>43952</v>
      </c>
      <c r="D70" s="2">
        <f>'Mikroanalyse AC Städteregion'!D70</f>
        <v>1891</v>
      </c>
      <c r="E70" s="2">
        <f>'Mikroanalyse AC Städteregion'!E70</f>
        <v>1591</v>
      </c>
      <c r="F70" s="2">
        <f>'Mikroanalyse AC Städteregion'!F70</f>
        <v>83</v>
      </c>
      <c r="G70" s="2">
        <f t="shared" si="7"/>
        <v>300</v>
      </c>
      <c r="H70" s="2">
        <f t="shared" si="4"/>
        <v>600</v>
      </c>
      <c r="I70" s="2"/>
      <c r="J70" s="14">
        <f t="shared" si="8"/>
        <v>3.4381818181818181E-3</v>
      </c>
      <c r="K70" s="14">
        <f t="shared" si="9"/>
        <v>5.4545454545454548E-4</v>
      </c>
      <c r="L70" s="15">
        <f t="shared" si="10"/>
        <v>1.509090909090909E-4</v>
      </c>
      <c r="M70" s="2">
        <f>'Mikroanalyse AC Städteregion'!K70</f>
        <v>937</v>
      </c>
    </row>
    <row r="71" spans="3:14" x14ac:dyDescent="0.25">
      <c r="C71" s="5">
        <v>43953</v>
      </c>
      <c r="D71" s="2">
        <f>'Mikroanalyse AC Städteregion'!D73</f>
        <v>1885</v>
      </c>
      <c r="E71" s="2">
        <f>'Mikroanalyse AC Städteregion'!E73</f>
        <v>1598</v>
      </c>
      <c r="F71" s="2">
        <f>'Mikroanalyse AC Städteregion'!F73</f>
        <v>83</v>
      </c>
      <c r="G71" s="2">
        <f t="shared" si="7"/>
        <v>287</v>
      </c>
      <c r="H71" s="2">
        <f t="shared" si="4"/>
        <v>574</v>
      </c>
      <c r="I71" s="2"/>
      <c r="J71" s="14">
        <f t="shared" si="8"/>
        <v>3.4272727272727272E-3</v>
      </c>
      <c r="K71" s="14">
        <f t="shared" si="9"/>
        <v>5.2181818181818178E-4</v>
      </c>
      <c r="L71" s="15">
        <f t="shared" si="10"/>
        <v>1.509090909090909E-4</v>
      </c>
      <c r="M71" s="2">
        <f>'Mikroanalyse AC Städteregion'!K73</f>
        <v>934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Mikroanalyse AC Städteregion</vt:lpstr>
      <vt:lpstr>Reproduktionszahl D &amp; AC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2020-05-05T09:33:46Z</cp:lastPrinted>
  <dcterms:created xsi:type="dcterms:W3CDTF">2020-04-07T08:27:57Z</dcterms:created>
  <dcterms:modified xsi:type="dcterms:W3CDTF">2020-05-08T10:39:06Z</dcterms:modified>
</cp:coreProperties>
</file>